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21645" windowHeight="10230" tabRatio="500" activeTab="0"/>
  </bookViews>
  <sheets>
    <sheet name="Main Sheet" sheetId="1" r:id="rId1"/>
    <sheet name="Need Assigned" sheetId="2" r:id="rId2"/>
    <sheet name="Cat Num Lookup" sheetId="3" r:id="rId3"/>
    <sheet name="Print Music - Old" sheetId="4" r:id="rId4"/>
    <sheet name="Categories - Old" sheetId="5" r:id="rId5"/>
  </sheets>
  <definedNames>
    <definedName name="_xlnm._FilterDatabase" localSheetId="0" hidden="1">'Main Sheet'!$A$1:$M$717</definedName>
    <definedName name="_xlnm._FilterDatabase" localSheetId="1" hidden="1">'Need Assigned'!$A$1:$P$122</definedName>
    <definedName name="Lvl1Code">'Cat Num Lookup'!$A:$B</definedName>
    <definedName name="Lvl2Code">'Cat Num Lookup'!$C:$D</definedName>
    <definedName name="Lvl3Code">'Cat Num Lookup'!$E:$F</definedName>
    <definedName name="Lvl4Code">'Cat Num Lookup'!$G:$H</definedName>
  </definedNames>
  <calcPr fullCalcOnLoad="1"/>
</workbook>
</file>

<file path=xl/sharedStrings.xml><?xml version="1.0" encoding="utf-8"?>
<sst xmlns="http://schemas.openxmlformats.org/spreadsheetml/2006/main" count="8117" uniqueCount="1959">
  <si>
    <t>Patch Bays</t>
  </si>
  <si>
    <t>Miscellaneous</t>
  </si>
  <si>
    <t>Amplification</t>
  </si>
  <si>
    <t>Amplification</t>
  </si>
  <si>
    <t>Patch Bays</t>
  </si>
  <si>
    <t>Racks</t>
  </si>
  <si>
    <t>Effects Processors</t>
  </si>
  <si>
    <t>Headphones &amp; Earphones</t>
  </si>
  <si>
    <t>MIDI  Interfaces</t>
  </si>
  <si>
    <t>Power Amplifiers</t>
  </si>
  <si>
    <t>R&amp;R Other</t>
  </si>
  <si>
    <t>Bass Speaker cabinets</t>
  </si>
  <si>
    <t>Benches/Stools</t>
  </si>
  <si>
    <t>Educational</t>
  </si>
  <si>
    <t>Headphones &amp; Earphones</t>
  </si>
  <si>
    <t>Microphones - Wired</t>
  </si>
  <si>
    <t>MIDI  Interfaces</t>
  </si>
  <si>
    <t>MIDI and USB Interfaces(moved below)</t>
  </si>
  <si>
    <t>Multi-instrument Tuners</t>
  </si>
  <si>
    <t>Other Voicings/Sacred</t>
  </si>
  <si>
    <t>Other Voicings/Secular</t>
  </si>
  <si>
    <t>Viola - 16"</t>
  </si>
  <si>
    <t>Tinwhistle/Pennywhistle</t>
  </si>
  <si>
    <t>Media</t>
  </si>
  <si>
    <t>Recording and Playback</t>
  </si>
  <si>
    <t>19</t>
  </si>
  <si>
    <t>Miscellaneous</t>
  </si>
  <si>
    <t>Software</t>
  </si>
  <si>
    <t>20</t>
  </si>
  <si>
    <t>21</t>
  </si>
  <si>
    <t>Media</t>
  </si>
  <si>
    <t>Media</t>
  </si>
  <si>
    <t>Sound Reinforcement</t>
  </si>
  <si>
    <t>Studio Equipment</t>
  </si>
  <si>
    <t>Interfaces</t>
  </si>
  <si>
    <t>Processors</t>
  </si>
  <si>
    <t>Recording and Playback</t>
  </si>
  <si>
    <t>Stands</t>
  </si>
  <si>
    <t>Interfaces</t>
  </si>
  <si>
    <t>Sound Reinforcement</t>
  </si>
  <si>
    <t>Processors</t>
  </si>
  <si>
    <t>Interfaces</t>
  </si>
  <si>
    <t>Studio Equipment</t>
  </si>
  <si>
    <t>22</t>
  </si>
  <si>
    <t>23</t>
  </si>
  <si>
    <t>24</t>
  </si>
  <si>
    <t>25</t>
  </si>
  <si>
    <t>26</t>
  </si>
  <si>
    <t>Racks</t>
  </si>
  <si>
    <t>Racks, Cases, and Stands</t>
  </si>
  <si>
    <t>Cases</t>
  </si>
  <si>
    <t>Lighting-Other</t>
  </si>
  <si>
    <t>Bass Amps (Self contained)</t>
  </si>
  <si>
    <t>Bass Speaker cabinets</t>
  </si>
  <si>
    <t>Guitar Amps (Self contained)</t>
  </si>
  <si>
    <t>Guitar Cabinets</t>
  </si>
  <si>
    <t>Guitar Heads</t>
  </si>
  <si>
    <t>Sound Modules</t>
  </si>
  <si>
    <t>Other</t>
  </si>
  <si>
    <t>Classical/Nylon String</t>
  </si>
  <si>
    <t>Specialty &amp; Other</t>
  </si>
  <si>
    <t>Mastering &amp; Editing Software</t>
  </si>
  <si>
    <t>Notation</t>
  </si>
  <si>
    <t>Plugins</t>
  </si>
  <si>
    <t>Production</t>
  </si>
  <si>
    <t>Utility</t>
  </si>
  <si>
    <t>Virtual Instruments</t>
  </si>
  <si>
    <t>Special Occasions</t>
  </si>
  <si>
    <t>Resonator Guitar</t>
  </si>
  <si>
    <t>Electronic Keyboard/CD</t>
  </si>
  <si>
    <t>Electronic Keyboard/MIDI</t>
  </si>
  <si>
    <t>?</t>
  </si>
  <si>
    <t>?</t>
  </si>
  <si>
    <t>Microphones - Wired</t>
  </si>
  <si>
    <t>Mixers - Analog Non-Powered</t>
  </si>
  <si>
    <t>Mixers - Analog Powered</t>
  </si>
  <si>
    <t>Mixers - Digital</t>
  </si>
  <si>
    <t>Recorders &amp; Playback Decks - Disk</t>
  </si>
  <si>
    <t>Recorders &amp; Playback Decks - Mag Tape</t>
  </si>
  <si>
    <t>Recorders &amp; Playback Decks - Optical</t>
  </si>
  <si>
    <t>Recorders &amp; Playback Decks - Solid State</t>
  </si>
  <si>
    <t>Studio Monitor</t>
  </si>
  <si>
    <t>Studio Subwoofer</t>
  </si>
  <si>
    <t>Audio Interfaces</t>
  </si>
  <si>
    <t>Channel Strips</t>
  </si>
  <si>
    <t>Control Surfaces</t>
  </si>
  <si>
    <t>Duplicators</t>
  </si>
  <si>
    <t>Tinwhistle/Pennywhistle/Advanced (5,6)(Remove)</t>
  </si>
  <si>
    <t>Miscellaneous</t>
  </si>
  <si>
    <t>Tinwhistle/Pennywhistle/Beginner (1,2)(Remove)</t>
  </si>
  <si>
    <t>DEL</t>
  </si>
  <si>
    <t>Miscellaneous</t>
  </si>
  <si>
    <t>Tinwhistle/Pennywhistle/Intermediate (3,4)(Remove)</t>
  </si>
  <si>
    <t>Miscellaneous</t>
  </si>
  <si>
    <t>Tinwhistle/Pennywhistle</t>
  </si>
  <si>
    <t>Print Music</t>
  </si>
  <si>
    <t>Miscellaneous</t>
  </si>
  <si>
    <t>Reference</t>
  </si>
  <si>
    <t>Miscellaneous</t>
  </si>
  <si>
    <t>Reference</t>
  </si>
  <si>
    <t>Reference</t>
  </si>
  <si>
    <t>Print Music</t>
  </si>
  <si>
    <t>Miscellaneous</t>
  </si>
  <si>
    <t>Solo Performance Pieces</t>
  </si>
  <si>
    <t>Print Music</t>
  </si>
  <si>
    <t>Solo Performance Pieces</t>
  </si>
  <si>
    <t>Blues</t>
  </si>
  <si>
    <t>Classical</t>
  </si>
  <si>
    <t>Religious/Holidays</t>
  </si>
  <si>
    <t>World</t>
  </si>
  <si>
    <t>Classical/Opera</t>
  </si>
  <si>
    <t>Folk/Country</t>
  </si>
  <si>
    <t>Jazz-Piano</t>
  </si>
  <si>
    <t>Pop/Rock/R &amp; B</t>
  </si>
  <si>
    <t>World</t>
  </si>
  <si>
    <t>Print Music</t>
  </si>
  <si>
    <t>Solo Performance Pieces</t>
  </si>
  <si>
    <t>Art Song</t>
  </si>
  <si>
    <t>Country/Folk</t>
  </si>
  <si>
    <t>Pop/Rock/R&amp;B</t>
  </si>
  <si>
    <t>Print Music</t>
  </si>
  <si>
    <t>Fix?</t>
  </si>
  <si>
    <t>Complete</t>
  </si>
  <si>
    <t>Published Category Name</t>
  </si>
  <si>
    <t>Lvl1</t>
  </si>
  <si>
    <t>Lvl2</t>
  </si>
  <si>
    <t>Lvl3</t>
  </si>
  <si>
    <t>Lvl4</t>
  </si>
  <si>
    <t>DUPE</t>
  </si>
  <si>
    <t>DUPE</t>
  </si>
  <si>
    <t>Accordion/Concertina/Advanced (5,6) (Remove)</t>
  </si>
  <si>
    <t>Miscellaneous</t>
  </si>
  <si>
    <t>Accordion/Concertina/Beginner (1,2)(Remove)</t>
  </si>
  <si>
    <t>Miscellaneous</t>
  </si>
  <si>
    <t>Accordion/Concertina/Intermediate (3,4)(Remove)</t>
  </si>
  <si>
    <t>Folk and Traditional</t>
  </si>
  <si>
    <t>Accordion</t>
  </si>
  <si>
    <t>Autoharp/Advanced (5,6)(Remove)</t>
  </si>
  <si>
    <t>Miscellaneous</t>
  </si>
  <si>
    <t>Autoharp/Beginner (1,2)(Remove)</t>
  </si>
  <si>
    <t>Autoharp/Intermediate (3,4)(Remove)</t>
  </si>
  <si>
    <t>DEL</t>
  </si>
  <si>
    <t>Miscellaneous</t>
  </si>
  <si>
    <t>Print Music</t>
  </si>
  <si>
    <t>Autoharp</t>
  </si>
  <si>
    <t>Bagpipes/Advanced (5,6)(Remove)</t>
  </si>
  <si>
    <t>Bagpipes/Beginner (1,2)(Remove)</t>
  </si>
  <si>
    <t>Bagpipes/Intermediate (3,4)(Remove)</t>
  </si>
  <si>
    <t>Bagpipes</t>
  </si>
  <si>
    <t>Harmonica/Advanced (5,6)(Remove)</t>
  </si>
  <si>
    <t>DEL</t>
  </si>
  <si>
    <t>Miscellaneous</t>
  </si>
  <si>
    <t>Harmonica/Beginner (1,2)(Remove)</t>
  </si>
  <si>
    <t>Miscellaneous</t>
  </si>
  <si>
    <t>Harmonica/Intermediate (3,4)(Remove)</t>
  </si>
  <si>
    <t>Miscellaneous</t>
  </si>
  <si>
    <t>Harmonica</t>
  </si>
  <si>
    <t>Other Misc/Advanced (5,6)</t>
  </si>
  <si>
    <t>Print Music</t>
  </si>
  <si>
    <t>Miscellaneous</t>
  </si>
  <si>
    <t>Folk and Traditional</t>
  </si>
  <si>
    <t>Saxophones</t>
  </si>
  <si>
    <t>Baritone Saxophone</t>
  </si>
  <si>
    <t>Other Saxophone</t>
  </si>
  <si>
    <t>Soprano Saxophone</t>
  </si>
  <si>
    <t>Saxophones</t>
  </si>
  <si>
    <t>Tenor Saxophone</t>
  </si>
  <si>
    <t>Media and Software</t>
  </si>
  <si>
    <t>?</t>
  </si>
  <si>
    <t>Delete?</t>
  </si>
  <si>
    <t>Software/Media</t>
  </si>
  <si>
    <t>Computer Software</t>
  </si>
  <si>
    <t>Video Recordings</t>
  </si>
  <si>
    <t>Video</t>
  </si>
  <si>
    <t>Audio, Video, Media [NEW]</t>
  </si>
  <si>
    <t>Video Recordings</t>
  </si>
  <si>
    <t>Video Recordings</t>
  </si>
  <si>
    <t>Media</t>
  </si>
  <si>
    <t>Audio Recordings</t>
  </si>
  <si>
    <t>Software</t>
  </si>
  <si>
    <t>Computer Software</t>
  </si>
  <si>
    <t>Software</t>
  </si>
  <si>
    <t>Computer Software</t>
  </si>
  <si>
    <t>Media and Software</t>
  </si>
  <si>
    <t>Ensemble</t>
  </si>
  <si>
    <t>Ensemble</t>
  </si>
  <si>
    <t>Print Music</t>
  </si>
  <si>
    <t>Ensemble</t>
  </si>
  <si>
    <t>Print Music</t>
  </si>
  <si>
    <t>Ensemble</t>
  </si>
  <si>
    <t>Print Music</t>
  </si>
  <si>
    <t>Ensemble</t>
  </si>
  <si>
    <t>Print Music</t>
  </si>
  <si>
    <t>Ensemble</t>
  </si>
  <si>
    <t>Print Music</t>
  </si>
  <si>
    <t>Instructional for Students/Lessons</t>
  </si>
  <si>
    <t>Instructional for Students/Lessons</t>
  </si>
  <si>
    <t>Print Music</t>
  </si>
  <si>
    <t>Instructional for Students/Lessons</t>
  </si>
  <si>
    <t>Folk and Traditional</t>
  </si>
  <si>
    <t>Folk and Traditional</t>
  </si>
  <si>
    <t>Instructional for Students/Lessons</t>
  </si>
  <si>
    <t>Print Music</t>
  </si>
  <si>
    <t>Instructional for Students/Lessons</t>
  </si>
  <si>
    <t>Print Music</t>
  </si>
  <si>
    <t>Instructional for Students/Lessons</t>
  </si>
  <si>
    <t>Miscellaneous</t>
  </si>
  <si>
    <t>Print Music</t>
  </si>
  <si>
    <t>Miscellaneous</t>
  </si>
  <si>
    <t>Trumpets and Cornets</t>
  </si>
  <si>
    <t>C Trumpet</t>
  </si>
  <si>
    <t>Trumpets and Cornets</t>
  </si>
  <si>
    <t>Piccolo Trumpet</t>
  </si>
  <si>
    <t>Other Trumpets</t>
  </si>
  <si>
    <t>Bb Trumpet</t>
  </si>
  <si>
    <t>Tubas</t>
  </si>
  <si>
    <t>Tuba</t>
  </si>
  <si>
    <t>Keyboards</t>
  </si>
  <si>
    <t>Modules</t>
  </si>
  <si>
    <t>Other Keyboard</t>
  </si>
  <si>
    <t>Piano</t>
  </si>
  <si>
    <t>Marching Percussion</t>
  </si>
  <si>
    <t>Drums</t>
  </si>
  <si>
    <t>Other Percussion</t>
  </si>
  <si>
    <t>Cymbals</t>
  </si>
  <si>
    <t>Cymbals</t>
  </si>
  <si>
    <t>Instruments</t>
  </si>
  <si>
    <t>Drum Sets</t>
  </si>
  <si>
    <t>Instruments</t>
  </si>
  <si>
    <t>Hand Percussion</t>
  </si>
  <si>
    <t>Keyboard Instruments</t>
  </si>
  <si>
    <t>Bass</t>
  </si>
  <si>
    <t>Bass</t>
  </si>
  <si>
    <t>Folk and Traditional</t>
  </si>
  <si>
    <t>Bassoons</t>
  </si>
  <si>
    <t>Instruments</t>
  </si>
  <si>
    <t>Clarinets</t>
  </si>
  <si>
    <t>A Clarinet</t>
  </si>
  <si>
    <t>Clarinets</t>
  </si>
  <si>
    <t>Bass Clarinet</t>
  </si>
  <si>
    <t>Bb Clarinet</t>
  </si>
  <si>
    <t>Eb Clarinet</t>
  </si>
  <si>
    <t>C Flute</t>
  </si>
  <si>
    <t>Harmony Flutes</t>
  </si>
  <si>
    <t>Oboes</t>
  </si>
  <si>
    <t>Other Woodwinds</t>
  </si>
  <si>
    <t>Woodwind - Other</t>
  </si>
  <si>
    <t>Recorders</t>
  </si>
  <si>
    <t>Saxophones</t>
  </si>
  <si>
    <t>Alto Saxophone</t>
  </si>
  <si>
    <t>Lighting Peripherals</t>
  </si>
  <si>
    <t>Lighting Peripherals</t>
  </si>
  <si>
    <t>Lighting Peripherals</t>
  </si>
  <si>
    <t>DJ &amp; Lighting</t>
  </si>
  <si>
    <t>Lighting</t>
  </si>
  <si>
    <t>DJ &amp; Lighting</t>
  </si>
  <si>
    <t>Instruments</t>
  </si>
  <si>
    <t>Plucked</t>
  </si>
  <si>
    <t>Instruments</t>
  </si>
  <si>
    <t>Amplifiers</t>
  </si>
  <si>
    <t>Instruments</t>
  </si>
  <si>
    <t>Amplifiers</t>
  </si>
  <si>
    <t>String Bass</t>
  </si>
  <si>
    <t>Bass - 4/4</t>
  </si>
  <si>
    <t>Viola</t>
  </si>
  <si>
    <t>Viola</t>
  </si>
  <si>
    <t>Viola - 14"</t>
  </si>
  <si>
    <t>Viola - 15.5"</t>
  </si>
  <si>
    <t>Viola - 15"</t>
  </si>
  <si>
    <t>Viola - 16.5"</t>
  </si>
  <si>
    <t>Viola</t>
  </si>
  <si>
    <t>Viola - 16"</t>
  </si>
  <si>
    <t>Violin</t>
  </si>
  <si>
    <t>Violin - 1/16</t>
  </si>
  <si>
    <t>Instruments</t>
  </si>
  <si>
    <t>Violin</t>
  </si>
  <si>
    <t>Violin - 1/2</t>
  </si>
  <si>
    <t>Violin - 1/4</t>
  </si>
  <si>
    <t>Violin - 1/8</t>
  </si>
  <si>
    <t>Violin - 3/4</t>
  </si>
  <si>
    <t>Violin - 4/4</t>
  </si>
  <si>
    <t>Violoncello</t>
  </si>
  <si>
    <t>Cello - 1/4</t>
  </si>
  <si>
    <t>Cello - 2/4</t>
  </si>
  <si>
    <t>Cello - 3/4</t>
  </si>
  <si>
    <t>Cello - 4/4</t>
  </si>
  <si>
    <t>Bb Horn</t>
  </si>
  <si>
    <t>F Horn</t>
  </si>
  <si>
    <t>Double Horn</t>
  </si>
  <si>
    <t>Mellophone</t>
  </si>
  <si>
    <t>Sousaphone</t>
  </si>
  <si>
    <t>Marching Horn</t>
  </si>
  <si>
    <t>Other Brass</t>
  </si>
  <si>
    <t>Other Brass</t>
  </si>
  <si>
    <t>Euphonium</t>
  </si>
  <si>
    <t>Trombones</t>
  </si>
  <si>
    <t>Contrabass Trombone</t>
  </si>
  <si>
    <t>Other Trombones</t>
  </si>
  <si>
    <t>Bass Trombone</t>
  </si>
  <si>
    <t>Tenor Trombone</t>
  </si>
  <si>
    <t>Trumpets and Cornets</t>
  </si>
  <si>
    <t>Processors</t>
  </si>
  <si>
    <t>Mic Preamps</t>
  </si>
  <si>
    <t>Sound reinforcement &amp;  Rack and Recording Gear</t>
  </si>
  <si>
    <t>Peripherals</t>
  </si>
  <si>
    <t>Recording</t>
  </si>
  <si>
    <t>Duplication</t>
  </si>
  <si>
    <t>Processors</t>
  </si>
  <si>
    <t>Audio</t>
  </si>
  <si>
    <t>Headphones</t>
  </si>
  <si>
    <t>?</t>
  </si>
  <si>
    <t>Sound Reinforcement</t>
  </si>
  <si>
    <t>Audio</t>
  </si>
  <si>
    <t>DEL</t>
  </si>
  <si>
    <t>Amplifiers</t>
  </si>
  <si>
    <t>Power</t>
  </si>
  <si>
    <t>Rack</t>
  </si>
  <si>
    <t>Computer Audio</t>
  </si>
  <si>
    <t>Computer Audio</t>
  </si>
  <si>
    <t>Wired</t>
  </si>
  <si>
    <t>Wireless</t>
  </si>
  <si>
    <t>Mixers</t>
  </si>
  <si>
    <t>Mixers</t>
  </si>
  <si>
    <t>Analog Non-Powered</t>
  </si>
  <si>
    <t>?</t>
  </si>
  <si>
    <t>Analog Powered</t>
  </si>
  <si>
    <t>Digital</t>
  </si>
  <si>
    <t>?</t>
  </si>
  <si>
    <t>Recording and Playback</t>
  </si>
  <si>
    <t>Recording and Playback</t>
  </si>
  <si>
    <t>Decks</t>
  </si>
  <si>
    <t>Recording and Playback</t>
  </si>
  <si>
    <t>Audio</t>
  </si>
  <si>
    <t>Speakers</t>
  </si>
  <si>
    <t>PA</t>
  </si>
  <si>
    <t>Studio</t>
  </si>
  <si>
    <t>DJ &amp; Lighting</t>
  </si>
  <si>
    <t>Cables and Connectors</t>
  </si>
  <si>
    <t>?</t>
  </si>
  <si>
    <t>Karaoke</t>
  </si>
  <si>
    <t>Decks</t>
  </si>
  <si>
    <t>Decks</t>
  </si>
  <si>
    <t>Packages</t>
  </si>
  <si>
    <t>Playback</t>
  </si>
  <si>
    <t>Lighting</t>
  </si>
  <si>
    <t>Systems</t>
  </si>
  <si>
    <t>Decks</t>
  </si>
  <si>
    <t>Playback</t>
  </si>
  <si>
    <t>DJ &amp; Lighting</t>
  </si>
  <si>
    <t>Stands</t>
  </si>
  <si>
    <t>Lighting</t>
  </si>
  <si>
    <t>Cases</t>
  </si>
  <si>
    <t>Lighting</t>
  </si>
  <si>
    <t>Keyboards</t>
  </si>
  <si>
    <t>Seating</t>
  </si>
  <si>
    <t>Stands</t>
  </si>
  <si>
    <t>Percussion</t>
  </si>
  <si>
    <t>Replacement Parts</t>
  </si>
  <si>
    <t>Mounting Hardware</t>
  </si>
  <si>
    <t>Parts</t>
  </si>
  <si>
    <t>Accessories</t>
  </si>
  <si>
    <t>Stands</t>
  </si>
  <si>
    <t>Stands</t>
  </si>
  <si>
    <t>Sticks/Brushes</t>
  </si>
  <si>
    <t>Sticks/Brushes</t>
  </si>
  <si>
    <t>?</t>
  </si>
  <si>
    <t>Picks/Slides</t>
  </si>
  <si>
    <t>Slides</t>
  </si>
  <si>
    <t>Accessories</t>
  </si>
  <si>
    <t>Picks/Slides</t>
  </si>
  <si>
    <t>Accessories</t>
  </si>
  <si>
    <t>Pickups</t>
  </si>
  <si>
    <t>Straps</t>
  </si>
  <si>
    <t>Strings</t>
  </si>
  <si>
    <t>Strings</t>
  </si>
  <si>
    <t>Stands</t>
  </si>
  <si>
    <t>Woodwind</t>
  </si>
  <si>
    <t>Care/Maintenance</t>
  </si>
  <si>
    <t>Cases</t>
  </si>
  <si>
    <t>Headjoints</t>
  </si>
  <si>
    <t>Flute</t>
  </si>
  <si>
    <t>Harmony Flute</t>
  </si>
  <si>
    <t>Piccolo</t>
  </si>
  <si>
    <t>Clarinet</t>
  </si>
  <si>
    <t>Saxophone</t>
  </si>
  <si>
    <t>Bassoon</t>
  </si>
  <si>
    <t>Clarinet</t>
  </si>
  <si>
    <t>English Horn</t>
  </si>
  <si>
    <t>English Horn</t>
  </si>
  <si>
    <t>Oboe</t>
  </si>
  <si>
    <t>Reeds</t>
  </si>
  <si>
    <t>?</t>
  </si>
  <si>
    <t>DEL</t>
  </si>
  <si>
    <t xml:space="preserve">Sound Reinforcement </t>
  </si>
  <si>
    <t>Computer Audio</t>
  </si>
  <si>
    <t>Interfaces</t>
  </si>
  <si>
    <t>Cables/Connectors</t>
  </si>
  <si>
    <t>Cables/Connectors</t>
  </si>
  <si>
    <t>Power</t>
  </si>
  <si>
    <t>Rack</t>
  </si>
  <si>
    <t>Bows</t>
  </si>
  <si>
    <t>Capos</t>
  </si>
  <si>
    <t>Band and Orchestra</t>
  </si>
  <si>
    <t>Care/Maintenance</t>
  </si>
  <si>
    <t>Care/Maintenance</t>
  </si>
  <si>
    <t>Care/Maintenance</t>
  </si>
  <si>
    <t>Cases</t>
  </si>
  <si>
    <t>Strings</t>
  </si>
  <si>
    <t>Brass</t>
  </si>
  <si>
    <t>Cases</t>
  </si>
  <si>
    <t>Cases</t>
  </si>
  <si>
    <t>Accessories</t>
  </si>
  <si>
    <t>Cases</t>
  </si>
  <si>
    <t>Accessories</t>
  </si>
  <si>
    <t>Mouthpieces</t>
  </si>
  <si>
    <t>Cornet</t>
  </si>
  <si>
    <t>Brass</t>
  </si>
  <si>
    <t>Flugelhorn</t>
  </si>
  <si>
    <t>French Horn</t>
  </si>
  <si>
    <t>Other</t>
  </si>
  <si>
    <t>Mouthpieces</t>
  </si>
  <si>
    <t>Trombone</t>
  </si>
  <si>
    <t>Trumpet</t>
  </si>
  <si>
    <t>Tuba</t>
  </si>
  <si>
    <t>Mutes</t>
  </si>
  <si>
    <t>Accessories</t>
  </si>
  <si>
    <t>DJ</t>
  </si>
  <si>
    <t>Other</t>
  </si>
  <si>
    <t>Parts</t>
  </si>
  <si>
    <t>Care/Maintenance</t>
  </si>
  <si>
    <t>Miscellaneous</t>
  </si>
  <si>
    <t>Top Level (1 &amp; 2)</t>
  </si>
  <si>
    <t>Department (Level 3)</t>
  </si>
  <si>
    <t>Category Name (Level 4)</t>
  </si>
  <si>
    <t>Level 1 Alpha</t>
  </si>
  <si>
    <t>Level 2 Alpha</t>
  </si>
  <si>
    <t>Level 3 Alpha</t>
  </si>
  <si>
    <t>Lvl1</t>
  </si>
  <si>
    <t>Lvl2</t>
  </si>
  <si>
    <t>Lvl3</t>
  </si>
  <si>
    <t>Lvl4</t>
  </si>
  <si>
    <t>Delete?</t>
  </si>
  <si>
    <t>Toys and Novelties</t>
  </si>
  <si>
    <t>DEL</t>
  </si>
  <si>
    <t>Instruments</t>
  </si>
  <si>
    <t>Plucked</t>
  </si>
  <si>
    <t>Accessories/Parts</t>
  </si>
  <si>
    <t>Reeds</t>
  </si>
  <si>
    <t>???</t>
  </si>
  <si>
    <t>Guitar &amp; Bass Accessories</t>
  </si>
  <si>
    <t>?</t>
  </si>
  <si>
    <t>Delete?</t>
  </si>
  <si>
    <t>?</t>
  </si>
  <si>
    <t>?</t>
  </si>
  <si>
    <t>Plucked</t>
  </si>
  <si>
    <t>?</t>
  </si>
  <si>
    <t>Plucked</t>
  </si>
  <si>
    <t>?</t>
  </si>
  <si>
    <t>Plucked</t>
  </si>
  <si>
    <t>Accessories</t>
  </si>
  <si>
    <t>?</t>
  </si>
  <si>
    <t>Cases</t>
  </si>
  <si>
    <t>Band and Orchestra</t>
  </si>
  <si>
    <t>Accessories</t>
  </si>
  <si>
    <t>Parts</t>
  </si>
  <si>
    <t>Band and Orchestra</t>
  </si>
  <si>
    <t>Replacement Parts</t>
  </si>
  <si>
    <t>?</t>
  </si>
  <si>
    <t>Parts</t>
  </si>
  <si>
    <t>Replacement Parts</t>
  </si>
  <si>
    <t>Pickups</t>
  </si>
  <si>
    <t>Pick Ups</t>
  </si>
  <si>
    <t>Accessories</t>
  </si>
  <si>
    <t>Equipment</t>
  </si>
  <si>
    <t>Audio</t>
  </si>
  <si>
    <t>Miscellaneous</t>
  </si>
  <si>
    <t>Accessories</t>
  </si>
  <si>
    <t>Audio</t>
  </si>
  <si>
    <t>Direct Boxes</t>
  </si>
  <si>
    <t>Miscellaneous</t>
  </si>
  <si>
    <t>Audio</t>
  </si>
  <si>
    <t>Care and Maintenance</t>
  </si>
  <si>
    <t>Accessories</t>
  </si>
  <si>
    <t>?</t>
  </si>
  <si>
    <t>Audio</t>
  </si>
  <si>
    <t>Direct Boxes</t>
  </si>
  <si>
    <t>Accessories</t>
  </si>
  <si>
    <t>Audio</t>
  </si>
  <si>
    <t>Cables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</si>
  <si>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</si>
  <si>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</si>
  <si>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</si>
  <si>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</si>
  <si>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</si>
  <si>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</si>
  <si>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</si>
  <si>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</si>
  <si>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</si>
  <si>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</si>
  <si>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</si>
  <si>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</si>
  <si>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</si>
  <si>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</si>
  <si>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</si>
  <si>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</si>
  <si>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</si>
  <si>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</si>
  <si>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</si>
  <si>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</si>
  <si>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</si>
  <si>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Tenor Trombone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</si>
  <si>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</si>
  <si>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</si>
  <si>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</si>
  <si>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</si>
  <si>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</si>
  <si>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</si>
  <si>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</si>
  <si>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</si>
  <si>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</si>
  <si>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</si>
  <si>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</si>
  <si>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</si>
  <si>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</si>
  <si>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</si>
  <si>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</si>
  <si>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</si>
  <si>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</si>
  <si>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</si>
  <si>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</si>
  <si>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</si>
  <si>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</si>
  <si>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</si>
  <si>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</si>
  <si>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Trumpet</t>
  </si>
  <si>
    <t>536</t>
  </si>
  <si>
    <t>537</t>
  </si>
  <si>
    <t>538</t>
  </si>
  <si>
    <t>539</t>
  </si>
  <si>
    <t>540</t>
  </si>
  <si>
    <t>541</t>
  </si>
  <si>
    <t>542</t>
  </si>
  <si>
    <t>543</t>
  </si>
  <si>
    <t>Tuba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</si>
  <si>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</si>
  <si>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</si>
  <si>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</si>
  <si>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</si>
  <si>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</si>
  <si>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</si>
  <si>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</si>
  <si>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</si>
  <si>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</si>
  <si>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</si>
  <si>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</si>
  <si>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</si>
  <si>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</si>
  <si>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</si>
  <si>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Viola - 11"</t>
  </si>
  <si>
    <t>558</t>
  </si>
  <si>
    <t>Viola - 12"</t>
  </si>
  <si>
    <t>559</t>
  </si>
  <si>
    <t>Viola - 13"</t>
  </si>
  <si>
    <t>560</t>
  </si>
  <si>
    <t>Viola - 14"</t>
  </si>
  <si>
    <t>561</t>
  </si>
  <si>
    <t>Viola - 15.5"</t>
  </si>
  <si>
    <t>562</t>
  </si>
  <si>
    <t>Viola - 15"</t>
  </si>
  <si>
    <t>563</t>
  </si>
  <si>
    <t>Viola - 16.5"</t>
  </si>
  <si>
    <t>564</t>
  </si>
  <si>
    <t>565</t>
  </si>
  <si>
    <t>566</t>
  </si>
  <si>
    <t>Violin - 1/16</t>
  </si>
  <si>
    <t>567</t>
  </si>
  <si>
    <t>Violin - 1/2</t>
  </si>
  <si>
    <t>568</t>
  </si>
  <si>
    <t>Violin - 1/4</t>
  </si>
  <si>
    <t>569</t>
  </si>
  <si>
    <t>Violin - 1/8</t>
  </si>
  <si>
    <t>570</t>
  </si>
  <si>
    <t>Violin - 3/4</t>
  </si>
  <si>
    <t>571</t>
  </si>
  <si>
    <t>Violin - 4/4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</si>
  <si>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</si>
  <si>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</si>
  <si>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</si>
  <si>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</si>
  <si>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</si>
  <si>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</si>
  <si>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</si>
  <si>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</si>
  <si>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</si>
  <si>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</si>
  <si>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</si>
  <si>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</si>
  <si>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Woodwind - Other</t>
  </si>
  <si>
    <t>584</t>
  </si>
  <si>
    <t>585</t>
  </si>
  <si>
    <t>586</t>
  </si>
  <si>
    <t>587</t>
  </si>
  <si>
    <t>588</t>
  </si>
  <si>
    <t>589</t>
  </si>
  <si>
    <t>590</t>
  </si>
  <si>
    <t>591</t>
  </si>
  <si>
    <t>Cat Code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</si>
  <si>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</si>
  <si>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</si>
  <si>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</si>
  <si>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</si>
  <si>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</si>
  <si>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</si>
  <si>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</si>
  <si>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</si>
  <si>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</si>
  <si>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</si>
  <si>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</si>
  <si>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</si>
  <si>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</si>
  <si>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</si>
  <si>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Other Saxophone</t>
  </si>
  <si>
    <t>356</t>
  </si>
  <si>
    <t>357</t>
  </si>
  <si>
    <t>Other Trombones</t>
  </si>
  <si>
    <t>358</t>
  </si>
  <si>
    <t>Other Trumpets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</si>
  <si>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</si>
  <si>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</si>
  <si>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</si>
  <si>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</si>
  <si>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</si>
  <si>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</si>
  <si>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</si>
  <si>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</si>
  <si>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</si>
  <si>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</si>
  <si>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</si>
  <si>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</si>
  <si>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</si>
  <si>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</si>
  <si>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</si>
  <si>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</si>
  <si>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</si>
  <si>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</si>
  <si>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</si>
  <si>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</si>
  <si>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</si>
  <si>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</si>
  <si>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</si>
  <si>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</si>
  <si>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</si>
  <si>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</si>
  <si>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</si>
  <si>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</si>
  <si>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</si>
  <si>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</si>
  <si>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</si>
  <si>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</si>
  <si>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</si>
  <si>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</si>
  <si>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</si>
  <si>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</si>
  <si>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</si>
  <si>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</si>
  <si>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</si>
  <si>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</si>
  <si>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</si>
  <si>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</si>
  <si>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</si>
  <si>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</si>
  <si>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Piccolo</t>
  </si>
  <si>
    <t>403</t>
  </si>
  <si>
    <t>Piccolo Trumpet</t>
  </si>
  <si>
    <t>404</t>
  </si>
  <si>
    <t>405</t>
  </si>
  <si>
    <t>406</t>
  </si>
  <si>
    <t>407</t>
  </si>
  <si>
    <t>408</t>
  </si>
  <si>
    <t>409</t>
  </si>
  <si>
    <t>Pop/Rock/R &amp; B</t>
  </si>
  <si>
    <t>410</t>
  </si>
  <si>
    <t>Pop/Rock/R&amp;B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</si>
  <si>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</si>
  <si>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</si>
  <si>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</si>
  <si>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</si>
  <si>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</si>
  <si>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</si>
  <si>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</si>
  <si>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</si>
  <si>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</si>
  <si>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</si>
  <si>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</si>
  <si>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</si>
  <si>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</si>
  <si>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</si>
  <si>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</si>
  <si>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</si>
  <si>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</si>
  <si>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</si>
  <si>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</si>
  <si>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</si>
  <si>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</si>
  <si>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</si>
  <si>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</si>
  <si>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Religious/Holidays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</si>
  <si>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</si>
  <si>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</si>
  <si>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</si>
  <si>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</si>
  <si>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</si>
  <si>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</si>
  <si>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</si>
  <si>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</si>
  <si>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</si>
  <si>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</si>
  <si>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</si>
  <si>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</si>
  <si>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Saxophone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</si>
  <si>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</si>
  <si>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</si>
  <si>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</si>
  <si>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</si>
  <si>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</si>
  <si>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</si>
  <si>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</si>
  <si>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</si>
  <si>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</si>
  <si>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</si>
  <si>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</si>
  <si>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</si>
  <si>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</si>
  <si>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</si>
  <si>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</si>
  <si>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</si>
  <si>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</si>
  <si>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</si>
  <si>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</si>
  <si>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</si>
  <si>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</si>
  <si>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</si>
  <si>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</si>
  <si>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Sousaphone</t>
  </si>
  <si>
    <t>469</t>
  </si>
  <si>
    <t>470</t>
  </si>
  <si>
    <t>Special Occasions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</si>
  <si>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</si>
  <si>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</si>
  <si>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</si>
  <si>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</si>
  <si>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</si>
  <si>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</si>
  <si>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</si>
  <si>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</si>
  <si>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</si>
  <si>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</si>
  <si>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</si>
  <si>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</si>
  <si>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</si>
  <si>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</si>
  <si>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</si>
  <si>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</si>
  <si>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</si>
  <si>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</si>
  <si>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</si>
  <si>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</si>
  <si>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</si>
  <si>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204</t>
  </si>
  <si>
    <t>205</t>
  </si>
  <si>
    <t>Flugelhorn</t>
  </si>
  <si>
    <t>206</t>
  </si>
  <si>
    <t>Flute</t>
  </si>
  <si>
    <t>207</t>
  </si>
  <si>
    <t>208</t>
  </si>
  <si>
    <t>209</t>
  </si>
  <si>
    <t>210</t>
  </si>
  <si>
    <t>211</t>
  </si>
  <si>
    <t>212</t>
  </si>
  <si>
    <t>213</t>
  </si>
  <si>
    <t>214</t>
  </si>
  <si>
    <t>Folk/Country</t>
  </si>
  <si>
    <t>215</t>
  </si>
  <si>
    <t>216</t>
  </si>
  <si>
    <t>217</t>
  </si>
  <si>
    <t>French Horn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</si>
  <si>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</si>
  <si>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</si>
  <si>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</si>
  <si>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</si>
  <si>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</si>
  <si>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</si>
  <si>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</si>
  <si>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</si>
  <si>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</si>
  <si>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</si>
  <si>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</si>
  <si>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</si>
  <si>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</si>
  <si>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</si>
  <si>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</si>
  <si>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</si>
  <si>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</si>
  <si>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</si>
  <si>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</si>
  <si>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</si>
  <si>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</si>
  <si>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</si>
  <si>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</si>
  <si>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</si>
  <si>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</si>
  <si>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</si>
  <si>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</si>
  <si>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</si>
  <si>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</si>
  <si>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</si>
  <si>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</si>
  <si>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</si>
  <si>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</si>
  <si>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</si>
  <si>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</si>
  <si>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</si>
  <si>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</si>
  <si>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</si>
  <si>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Harmony Flute</t>
  </si>
  <si>
    <t>256</t>
  </si>
  <si>
    <t>Harmony Flutes</t>
  </si>
  <si>
    <t>257</t>
  </si>
  <si>
    <t>258</t>
  </si>
  <si>
    <t>259</t>
  </si>
  <si>
    <t>260</t>
  </si>
  <si>
    <t>261</t>
  </si>
  <si>
    <t>262</t>
  </si>
  <si>
    <t>263</t>
  </si>
  <si>
    <t>Jazz</t>
  </si>
  <si>
    <t>264</t>
  </si>
  <si>
    <t>265</t>
  </si>
  <si>
    <t>266</t>
  </si>
  <si>
    <t>267</t>
  </si>
  <si>
    <t>268</t>
  </si>
  <si>
    <t>269</t>
  </si>
  <si>
    <t>Jazz-Piano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</si>
  <si>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</si>
  <si>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</si>
  <si>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</si>
  <si>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</si>
  <si>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</si>
  <si>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</si>
  <si>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</si>
  <si>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</si>
  <si>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</si>
  <si>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</si>
  <si>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</si>
  <si>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</si>
  <si>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</si>
  <si>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</si>
  <si>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</si>
  <si>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</si>
  <si>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</si>
  <si>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</si>
  <si>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Marching Horn</t>
  </si>
  <si>
    <t>288</t>
  </si>
  <si>
    <t>289</t>
  </si>
  <si>
    <t>290</t>
  </si>
  <si>
    <t>291</t>
  </si>
  <si>
    <t>292</t>
  </si>
  <si>
    <t>293</t>
  </si>
  <si>
    <t>294</t>
  </si>
  <si>
    <t>295</t>
  </si>
  <si>
    <t>Mellophone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</si>
  <si>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</si>
  <si>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</si>
  <si>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</si>
  <si>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</si>
  <si>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</si>
  <si>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</si>
  <si>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</si>
  <si>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</si>
  <si>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</si>
  <si>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</si>
  <si>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</si>
  <si>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</si>
  <si>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</si>
  <si>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</si>
  <si>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</si>
  <si>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</si>
  <si>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</si>
  <si>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</si>
  <si>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</si>
  <si>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</si>
  <si>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</si>
  <si>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</si>
  <si>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</si>
  <si>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</si>
  <si>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</si>
  <si>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</si>
  <si>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</si>
  <si>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</si>
  <si>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Musical Theatre/Stage</t>
  </si>
  <si>
    <t>324</t>
  </si>
  <si>
    <t>Musicals/Movies/Kids</t>
  </si>
  <si>
    <t>325</t>
  </si>
  <si>
    <t>326</t>
  </si>
  <si>
    <t>327</t>
  </si>
  <si>
    <t>Oboe</t>
  </si>
  <si>
    <t>328</t>
  </si>
  <si>
    <t>329</t>
  </si>
  <si>
    <t>330</t>
  </si>
  <si>
    <t>331</t>
  </si>
  <si>
    <t>332</t>
  </si>
  <si>
    <t>333</t>
  </si>
  <si>
    <t>334</t>
  </si>
  <si>
    <t>Opera</t>
  </si>
  <si>
    <t>335</t>
  </si>
  <si>
    <t>336</t>
  </si>
  <si>
    <t>337</t>
  </si>
  <si>
    <t>338</t>
  </si>
  <si>
    <t>339</t>
  </si>
  <si>
    <t>Other</t>
  </si>
  <si>
    <t>340</t>
  </si>
  <si>
    <t>341</t>
  </si>
  <si>
    <t>Other Brass</t>
  </si>
  <si>
    <t>Video Recordings</t>
  </si>
  <si>
    <t>Viola</t>
  </si>
  <si>
    <t>Violin</t>
  </si>
  <si>
    <t>Violoncello</t>
  </si>
  <si>
    <t>100</t>
  </si>
  <si>
    <t>101</t>
  </si>
  <si>
    <t>102</t>
  </si>
  <si>
    <t>103</t>
  </si>
  <si>
    <t>104</t>
  </si>
  <si>
    <t>105</t>
  </si>
  <si>
    <t>106</t>
  </si>
  <si>
    <t>107</t>
  </si>
  <si>
    <t>Cello - 1/4</t>
  </si>
  <si>
    <t>108</t>
  </si>
  <si>
    <t>Cello - 2/4</t>
  </si>
  <si>
    <t>109</t>
  </si>
  <si>
    <t>Cello - 3/4</t>
  </si>
  <si>
    <t>110</t>
  </si>
  <si>
    <t>Cello - 4/4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</si>
  <si>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</si>
  <si>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</si>
  <si>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</si>
  <si>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</si>
  <si>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</si>
  <si>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</si>
  <si>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</si>
  <si>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</si>
  <si>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</si>
  <si>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</si>
  <si>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</si>
  <si>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</si>
  <si>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</si>
  <si>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</si>
  <si>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</si>
  <si>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</si>
  <si>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</si>
  <si>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Classical</t>
  </si>
  <si>
    <t>128</t>
  </si>
  <si>
    <t>129</t>
  </si>
  <si>
    <t>130</t>
  </si>
  <si>
    <t>Classical/Opera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</si>
  <si>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</si>
  <si>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</si>
  <si>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</si>
  <si>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</si>
  <si>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</si>
  <si>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</si>
  <si>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</si>
  <si>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</si>
  <si>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</si>
  <si>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</si>
  <si>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</si>
  <si>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</si>
  <si>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</si>
  <si>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</si>
  <si>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</si>
  <si>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Contrabass Trombone</t>
  </si>
  <si>
    <t>146</t>
  </si>
  <si>
    <t>147</t>
  </si>
  <si>
    <t>148</t>
  </si>
  <si>
    <t>Cornet</t>
  </si>
  <si>
    <t>149</t>
  </si>
  <si>
    <t>Country/Folk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</si>
  <si>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</si>
  <si>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</si>
  <si>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</si>
  <si>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</si>
  <si>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</si>
  <si>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</si>
  <si>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</si>
  <si>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</si>
  <si>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</si>
  <si>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</si>
  <si>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</si>
  <si>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</si>
  <si>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</si>
  <si>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</si>
  <si>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</si>
  <si>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</si>
  <si>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</si>
  <si>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</si>
  <si>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Double Horn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</si>
  <si>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</si>
  <si>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</si>
  <si>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</si>
  <si>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</si>
  <si>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</si>
  <si>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</si>
  <si>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</si>
  <si>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</si>
  <si>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</si>
  <si>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</si>
  <si>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</si>
  <si>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</si>
  <si>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</si>
  <si>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</si>
  <si>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</si>
  <si>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</si>
  <si>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</si>
  <si>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</si>
  <si>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</si>
  <si>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</si>
  <si>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</si>
  <si>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Eb Clarinet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</si>
  <si>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</si>
  <si>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</si>
  <si>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</si>
  <si>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</si>
  <si>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</si>
  <si>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</si>
  <si>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</si>
  <si>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</si>
  <si>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</si>
  <si>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</si>
  <si>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</si>
  <si>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</si>
  <si>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English Horn</t>
  </si>
  <si>
    <t>201</t>
  </si>
  <si>
    <t>202</t>
  </si>
  <si>
    <t>Euphonium</t>
  </si>
  <si>
    <t>203</t>
  </si>
  <si>
    <t>F Horn</t>
  </si>
  <si>
    <t>Other Brass</t>
  </si>
  <si>
    <t>Bass Clarinet</t>
  </si>
  <si>
    <t>Other Keyboard</t>
  </si>
  <si>
    <t>Other Percussion</t>
  </si>
  <si>
    <t>Other Woodwinds</t>
  </si>
  <si>
    <t>Parts</t>
  </si>
  <si>
    <t>Bass Trombone</t>
  </si>
  <si>
    <t>Bassoon</t>
  </si>
  <si>
    <t>Piano</t>
  </si>
  <si>
    <t>Picks/Slides</t>
  </si>
  <si>
    <t>Pickups</t>
  </si>
  <si>
    <t>Plucked</t>
  </si>
  <si>
    <t>Power</t>
  </si>
  <si>
    <t>Bb Clarinet</t>
  </si>
  <si>
    <t>Bb Horn</t>
  </si>
  <si>
    <t>Recorders</t>
  </si>
  <si>
    <t>Bb Trumpet</t>
  </si>
  <si>
    <t>Recording and Playback</t>
  </si>
  <si>
    <t>Reeds</t>
  </si>
  <si>
    <t>Reference</t>
  </si>
  <si>
    <t>Saxophones</t>
  </si>
  <si>
    <t>Seating</t>
  </si>
  <si>
    <t>Blues</t>
  </si>
  <si>
    <t>Speakers</t>
  </si>
  <si>
    <t>Stands</t>
  </si>
  <si>
    <t>Sticks/Brushes</t>
  </si>
  <si>
    <t>Straps</t>
  </si>
  <si>
    <t>String Bass</t>
  </si>
  <si>
    <t>Strings</t>
  </si>
  <si>
    <t>Timing and Tuning</t>
  </si>
  <si>
    <t>Trombones</t>
  </si>
  <si>
    <t>C Flute</t>
  </si>
  <si>
    <t>Trumpets and Cornets</t>
  </si>
  <si>
    <t>C Trumpet</t>
  </si>
  <si>
    <t>Tubas</t>
  </si>
  <si>
    <t>Alto Saxophone</t>
  </si>
  <si>
    <t>Traditional/Folk</t>
  </si>
  <si>
    <t>17</t>
  </si>
  <si>
    <t>Cymbals</t>
  </si>
  <si>
    <t>Woodwind</t>
  </si>
  <si>
    <t>18</t>
  </si>
  <si>
    <t>Decks</t>
  </si>
  <si>
    <t>Delete?</t>
  </si>
  <si>
    <t>DJ</t>
  </si>
  <si>
    <t>Drum Sets</t>
  </si>
  <si>
    <t>Alto Trombone</t>
  </si>
  <si>
    <t>Drums</t>
  </si>
  <si>
    <t>English Horns</t>
  </si>
  <si>
    <t>Flutes</t>
  </si>
  <si>
    <t>Folk and Traditional</t>
  </si>
  <si>
    <t>Guitars</t>
  </si>
  <si>
    <t>Hand Percussion</t>
  </si>
  <si>
    <t>Headjoints</t>
  </si>
  <si>
    <t>Horns</t>
  </si>
  <si>
    <t>Keyboard</t>
  </si>
  <si>
    <t>Keyboard Instruments</t>
  </si>
  <si>
    <t>Baritone</t>
  </si>
  <si>
    <t>Keyboards</t>
  </si>
  <si>
    <t>Lighting</t>
  </si>
  <si>
    <t>Lighting Peripherals</t>
  </si>
  <si>
    <t>Marching Brass</t>
  </si>
  <si>
    <t>Marching Drums</t>
  </si>
  <si>
    <t>Microphones</t>
  </si>
  <si>
    <t>Mixers</t>
  </si>
  <si>
    <t>Modules</t>
  </si>
  <si>
    <t>Mounting Hardware</t>
  </si>
  <si>
    <t>Bass - 3/4</t>
  </si>
  <si>
    <t>Mouthpieces</t>
  </si>
  <si>
    <t>Bass - 4/4</t>
  </si>
  <si>
    <t>Mutes</t>
  </si>
  <si>
    <t>Oboes</t>
  </si>
  <si>
    <t>Other</t>
  </si>
  <si>
    <t>Amplifiers</t>
  </si>
  <si>
    <t>Audio Recordings</t>
  </si>
  <si>
    <t>Audio</t>
  </si>
  <si>
    <t>DJ &amp; Lighting</t>
  </si>
  <si>
    <t>Bowed</t>
  </si>
  <si>
    <t>Bass</t>
  </si>
  <si>
    <t>Instruments</t>
  </si>
  <si>
    <t>Bassoons</t>
  </si>
  <si>
    <t>A Clarinet</t>
  </si>
  <si>
    <t>Media and Software</t>
  </si>
  <si>
    <t>DJ</t>
  </si>
  <si>
    <t>Bows</t>
  </si>
  <si>
    <t>Print Music</t>
  </si>
  <si>
    <t>Ensemble</t>
  </si>
  <si>
    <t>Cables</t>
  </si>
  <si>
    <t>Keyboards</t>
  </si>
  <si>
    <t>Cables/Connectors</t>
  </si>
  <si>
    <t>Lighting</t>
  </si>
  <si>
    <t>Capos</t>
  </si>
  <si>
    <t>Marching Percussion</t>
  </si>
  <si>
    <t>10</t>
  </si>
  <si>
    <t>Care/Maintenance</t>
  </si>
  <si>
    <t>Miscellaneous</t>
  </si>
  <si>
    <t>11</t>
  </si>
  <si>
    <t>Cases</t>
  </si>
  <si>
    <t>12</t>
  </si>
  <si>
    <t>13</t>
  </si>
  <si>
    <t>Clarinets</t>
  </si>
  <si>
    <t>Alto Clarinet</t>
  </si>
  <si>
    <t>Plucked</t>
  </si>
  <si>
    <t>14</t>
  </si>
  <si>
    <t>Computer Software</t>
  </si>
  <si>
    <t>Alto Horn</t>
  </si>
  <si>
    <t>15</t>
  </si>
  <si>
    <t>Concert Drums</t>
  </si>
  <si>
    <t>Alto Horns</t>
  </si>
  <si>
    <t>16</t>
  </si>
  <si>
    <t>Controllers</t>
  </si>
  <si>
    <t>Systems and Packages</t>
  </si>
  <si>
    <t>8 - Equipment</t>
  </si>
  <si>
    <t>22- Lighting Controllers [NEW]</t>
  </si>
  <si>
    <t>Chase Controllers</t>
  </si>
  <si>
    <t>Foot Controllers</t>
  </si>
  <si>
    <t>Dimmer Packs</t>
  </si>
  <si>
    <t>DMX</t>
  </si>
  <si>
    <t>On/Off Controllers</t>
  </si>
  <si>
    <t>9 - Equipment</t>
  </si>
  <si>
    <t>12 &amp; 15 -Sound reinforcement &amp;  Rack and Recording Gear</t>
  </si>
  <si>
    <t>Duplicators*</t>
  </si>
  <si>
    <t>Compressors/Limiters</t>
  </si>
  <si>
    <t>Converters and Sync Boxes</t>
  </si>
  <si>
    <t>Crossovers</t>
  </si>
  <si>
    <t>Equalizers</t>
  </si>
  <si>
    <t>Microphone Pre-Amps</t>
  </si>
  <si>
    <t>MIDI and USB Interfaces(moved below)*</t>
  </si>
  <si>
    <t>Patch Bays</t>
  </si>
  <si>
    <t>Racks and Rack Cases</t>
  </si>
  <si>
    <t>Recorders &amp; Playback Decks - Optical*</t>
  </si>
  <si>
    <t>Recorders &amp; Playback Decks - Mag Tape*</t>
  </si>
  <si>
    <t>Recorders &amp; Playback Decks - Disk*</t>
  </si>
  <si>
    <t>Recorders &amp; Playback Decks - Solid State*</t>
  </si>
  <si>
    <t>Effects Processors*</t>
  </si>
  <si>
    <t>Channel Strips*</t>
  </si>
  <si>
    <t>Studio Monitor*</t>
  </si>
  <si>
    <t>Studio Subwoofer*</t>
  </si>
  <si>
    <t>R&amp;R Other*</t>
  </si>
  <si>
    <t>10 - Equipment</t>
  </si>
  <si>
    <t>*13 - Computer Audio</t>
  </si>
  <si>
    <t>MIDI  Interfaces*</t>
  </si>
  <si>
    <t>Audio Interfaces*</t>
  </si>
  <si>
    <t>Control Surfaces*</t>
  </si>
  <si>
    <t>4 - Software/Media</t>
  </si>
  <si>
    <t>24 - Audio, Video, Media [NEW]</t>
  </si>
  <si>
    <t>Theory, Instruction, Reference</t>
  </si>
  <si>
    <t>Choral and Vocal</t>
  </si>
  <si>
    <t>Band, Orchestra, Marching</t>
  </si>
  <si>
    <t>Pro Audio, Recording, DJ, Lighting</t>
  </si>
  <si>
    <t>Karaoke Music</t>
  </si>
  <si>
    <t>Guitar and Bass</t>
  </si>
  <si>
    <t>23 - Books and Supplies [NEW]</t>
  </si>
  <si>
    <t>Manuals</t>
  </si>
  <si>
    <t>14 - Software</t>
  </si>
  <si>
    <t>Educational*</t>
  </si>
  <si>
    <t>Production*</t>
  </si>
  <si>
    <t>Notation*</t>
  </si>
  <si>
    <t>ROM Disks and Cartridges (remove)</t>
  </si>
  <si>
    <t>Sound Libraries</t>
  </si>
  <si>
    <t>Plugins*</t>
  </si>
  <si>
    <t>Virtual Instruments*</t>
  </si>
  <si>
    <t>Mastering &amp; Editing Software*</t>
  </si>
  <si>
    <t>Utility*</t>
  </si>
  <si>
    <t>5 - Miscellaneous</t>
  </si>
  <si>
    <t>6 - Clothing</t>
  </si>
  <si>
    <t>Clothing</t>
  </si>
  <si>
    <t>18 - Toys and Novelties</t>
  </si>
  <si>
    <t>Toys and novelties</t>
  </si>
  <si>
    <t>Lvl 1</t>
  </si>
  <si>
    <t>Code</t>
  </si>
  <si>
    <t>Lvl 2</t>
  </si>
  <si>
    <t>Lvl 3</t>
  </si>
  <si>
    <t>Lvl 4</t>
  </si>
  <si>
    <t>?</t>
  </si>
  <si>
    <t>?</t>
  </si>
  <si>
    <t>Accessories</t>
  </si>
  <si>
    <t>Pianos - Acoustic</t>
  </si>
  <si>
    <t>Pianos - Digital</t>
  </si>
  <si>
    <t>Portable Keyboards</t>
  </si>
  <si>
    <t>Samplers (remove)*</t>
  </si>
  <si>
    <t>Sequencers</t>
  </si>
  <si>
    <t>Other*</t>
  </si>
  <si>
    <t>3 - Equipment</t>
  </si>
  <si>
    <t>20 - Electronics/Stage Accessories [NEW]</t>
  </si>
  <si>
    <t>Amplifier Hardware</t>
  </si>
  <si>
    <t>Batteries</t>
  </si>
  <si>
    <t>Cable Ties and Wraps</t>
  </si>
  <si>
    <t>Cables - Instrument and Microphone</t>
  </si>
  <si>
    <t>Cables - MIDI</t>
  </si>
  <si>
    <t>Cables - Speaker</t>
  </si>
  <si>
    <t>Cables and Snakes</t>
  </si>
  <si>
    <t>Carts and Transport Equipment</t>
  </si>
  <si>
    <t>Direct Boxes</t>
  </si>
  <si>
    <t>General</t>
  </si>
  <si>
    <t>Gooseneck/Clamp-on Lights</t>
  </si>
  <si>
    <t>Jacks, Plugs, Connectors</t>
  </si>
  <si>
    <t>Microphone Accessories</t>
  </si>
  <si>
    <t>Power Cables and Cords</t>
  </si>
  <si>
    <t>Power Conditioners and Adaptors</t>
  </si>
  <si>
    <t>Rack Accessories</t>
  </si>
  <si>
    <t>Test Equipment</t>
  </si>
  <si>
    <t>Transformers, Splitters</t>
  </si>
  <si>
    <t>4 - Equipment</t>
  </si>
  <si>
    <r>
      <rPr>
        <b/>
        <sz val="8"/>
        <color indexed="8"/>
        <rFont val="Verdana"/>
        <family val="2"/>
      </rPr>
      <t>4 - Amplifiers</t>
    </r>
    <r>
      <rPr>
        <b/>
        <sz val="8"/>
        <color indexed="10"/>
        <rFont val="Verdana"/>
        <family val="2"/>
      </rPr>
      <t>(INSTRUMENT)*</t>
    </r>
  </si>
  <si>
    <t>Bass Amps (Self contained)*</t>
  </si>
  <si>
    <t>Bass Heads</t>
  </si>
  <si>
    <t>Bass Speaker cabinets*</t>
  </si>
  <si>
    <t>Guitar Amps (Self contained)*</t>
  </si>
  <si>
    <t>Guitar Heads*</t>
  </si>
  <si>
    <t>Guitar Cabinets*</t>
  </si>
  <si>
    <t>Electric Guitar - Remove*</t>
  </si>
  <si>
    <t>Keyboard</t>
  </si>
  <si>
    <t>Portable - Remove*</t>
  </si>
  <si>
    <t>5 - Equipment</t>
  </si>
  <si>
    <t xml:space="preserve">15 &amp; 12 -Sound Reinforcement </t>
  </si>
  <si>
    <t>Power Amplifiers*</t>
  </si>
  <si>
    <t>Microphones - Wired*</t>
  </si>
  <si>
    <t>(Microphones - Specialty) Removed*</t>
  </si>
  <si>
    <t>Microphones - Wireless</t>
  </si>
  <si>
    <t>Mixers - Analog Powered *</t>
  </si>
  <si>
    <t>Mixers - Digital*</t>
  </si>
  <si>
    <t>Mixers - Analog Non-Powered*</t>
  </si>
  <si>
    <t>Performance Effects (remove)</t>
  </si>
  <si>
    <t>Headphones &amp; Earphones*</t>
  </si>
  <si>
    <t>PA Speakers</t>
  </si>
  <si>
    <t>Speakers - Components</t>
  </si>
  <si>
    <t>Stage Monitors (remove)</t>
  </si>
  <si>
    <t>PA Subwoofers</t>
  </si>
  <si>
    <t>6 - Equipment</t>
  </si>
  <si>
    <t>21 - DJ Equipment [NEW]</t>
  </si>
  <si>
    <t>Cassette Players</t>
  </si>
  <si>
    <t>Catridges and Styli</t>
  </si>
  <si>
    <t>CD and DVD Players</t>
  </si>
  <si>
    <t>Combo Decks</t>
  </si>
  <si>
    <t>DJ Mixers</t>
  </si>
  <si>
    <t>DJ Packages</t>
  </si>
  <si>
    <t>MP3 Players</t>
  </si>
  <si>
    <t>Slipmats</t>
  </si>
  <si>
    <t>Turntables</t>
  </si>
  <si>
    <t>7 - Equipment</t>
  </si>
  <si>
    <t>11- Lighting</t>
  </si>
  <si>
    <t>Beacons</t>
  </si>
  <si>
    <t>Blacklights</t>
  </si>
  <si>
    <t>Cables, Connectors, Transformers</t>
  </si>
  <si>
    <t>Effects</t>
  </si>
  <si>
    <t>Fog/Bubble Fluid</t>
  </si>
  <si>
    <t>Fog/Bubble Machines</t>
  </si>
  <si>
    <t>Gels, Frames, Lenses</t>
  </si>
  <si>
    <t>Intelligent Lighting</t>
  </si>
  <si>
    <t>Lamps and Bulbs</t>
  </si>
  <si>
    <t>Lasers</t>
  </si>
  <si>
    <t>Mirrorballs</t>
  </si>
  <si>
    <t>Oscillators</t>
  </si>
  <si>
    <t>Par Cans</t>
  </si>
  <si>
    <t>Pin Spots</t>
  </si>
  <si>
    <t>Ropes</t>
  </si>
  <si>
    <t>Stands and Trusses</t>
  </si>
  <si>
    <t>Strobes</t>
  </si>
  <si>
    <t>Lighting-Other*</t>
  </si>
  <si>
    <t>5 - Accessories/Parts</t>
  </si>
  <si>
    <t>17 - Timing and Tuning</t>
  </si>
  <si>
    <t>Guitar/Bass Tuners</t>
  </si>
  <si>
    <t>Metronomes</t>
  </si>
  <si>
    <t>Pitchpipes and Tuning Forks</t>
  </si>
  <si>
    <t>Multi-instrument Tuners*</t>
  </si>
  <si>
    <t>Tuners - Other</t>
  </si>
  <si>
    <t>2 - Instruments</t>
  </si>
  <si>
    <t>5 - Band and Orchestra</t>
  </si>
  <si>
    <t>Brass - Alto Horns</t>
  </si>
  <si>
    <t>Brass - Cornets</t>
  </si>
  <si>
    <t>Brass - Other</t>
  </si>
  <si>
    <t>Brass - Trombones</t>
  </si>
  <si>
    <t>Brass - Trumpets</t>
  </si>
  <si>
    <t>Percussion - Concert Drums</t>
  </si>
  <si>
    <t>Percussion - Cymbals</t>
  </si>
  <si>
    <t>Percussion - Marching Drums</t>
  </si>
  <si>
    <t>Percussion - Other</t>
  </si>
  <si>
    <t>Stringed - Basses</t>
  </si>
  <si>
    <t>Stringed - Cellos</t>
  </si>
  <si>
    <t>Stringed - Violas</t>
  </si>
  <si>
    <t>Stringed - Violins</t>
  </si>
  <si>
    <t>Woodwind - Clarinets</t>
  </si>
  <si>
    <t>Woodwind - Flutes</t>
  </si>
  <si>
    <t>Woodwind - Other</t>
  </si>
  <si>
    <t>Woodwind - Piccolos</t>
  </si>
  <si>
    <t>Woodwind - Saxophones - Alto</t>
  </si>
  <si>
    <t>Woodwind - Saxophones - Bass</t>
  </si>
  <si>
    <t>Woodwind - Saxophones - Soprano</t>
  </si>
  <si>
    <t>Woodwind - Saxophones - Tenor</t>
  </si>
  <si>
    <t>3 - Instruments</t>
  </si>
  <si>
    <t>7 - Drums and Percussion</t>
  </si>
  <si>
    <t>Bass Drums</t>
  </si>
  <si>
    <t>Bells</t>
  </si>
  <si>
    <t>Bongos</t>
  </si>
  <si>
    <t>Castanets</t>
  </si>
  <si>
    <t>Chimes</t>
  </si>
  <si>
    <t>Claves</t>
  </si>
  <si>
    <t>Congas</t>
  </si>
  <si>
    <t>Cowbells</t>
  </si>
  <si>
    <t>Cymbals- Electronic</t>
  </si>
  <si>
    <t>Doumbecks</t>
  </si>
  <si>
    <t>Drum Machines</t>
  </si>
  <si>
    <t>Drum Sets</t>
  </si>
  <si>
    <t>Drum Sets- Electronic</t>
  </si>
  <si>
    <t>Drum Modules</t>
  </si>
  <si>
    <t>Gongs</t>
  </si>
  <si>
    <t>Hand Drums</t>
  </si>
  <si>
    <t>Hand Drums- Electronic</t>
  </si>
  <si>
    <t>Marimbas</t>
  </si>
  <si>
    <t>Marraccas</t>
  </si>
  <si>
    <t>Rhythm Sticks</t>
  </si>
  <si>
    <t>Shakers</t>
  </si>
  <si>
    <t>Slapsticks</t>
  </si>
  <si>
    <t>Snare Drums</t>
  </si>
  <si>
    <t>Snare Drums- Electronic</t>
  </si>
  <si>
    <t>Steel Drums</t>
  </si>
  <si>
    <t>Tambourines</t>
  </si>
  <si>
    <t>Tom-Tom Drums</t>
  </si>
  <si>
    <t>Tom-Tom Drums- Electronic</t>
  </si>
  <si>
    <t>Triangles</t>
  </si>
  <si>
    <t>Whistles</t>
  </si>
  <si>
    <t>Wood Blocks/Temple Blocks</t>
  </si>
  <si>
    <t>World</t>
  </si>
  <si>
    <t>Xylophones</t>
  </si>
  <si>
    <t>4 - Instruments</t>
  </si>
  <si>
    <t>8 - Folk and Traditional Instruments</t>
  </si>
  <si>
    <t>Autoharps</t>
  </si>
  <si>
    <t>Banjos</t>
  </si>
  <si>
    <t>Dobros</t>
  </si>
  <si>
    <t>Harmonicas</t>
  </si>
  <si>
    <t>Mandolins</t>
  </si>
  <si>
    <t>Recorders</t>
  </si>
  <si>
    <t>Ukeleles</t>
  </si>
  <si>
    <t>5 - Instruments</t>
  </si>
  <si>
    <t>9 - Guitars</t>
  </si>
  <si>
    <t>Acoustic</t>
  </si>
  <si>
    <t>Classical/Nylon String*</t>
  </si>
  <si>
    <t>Specialty &amp; Other*</t>
  </si>
  <si>
    <t>Acoustic Electric</t>
  </si>
  <si>
    <t>Bass - Acoustic</t>
  </si>
  <si>
    <t>Bass - Acoustic Electric</t>
  </si>
  <si>
    <t>Bass - Electric</t>
  </si>
  <si>
    <t>Electric</t>
  </si>
  <si>
    <t>Synthesizers- Guitar ( Remove)</t>
  </si>
  <si>
    <t>6 - Instruments</t>
  </si>
  <si>
    <t>10 - Keyboards</t>
  </si>
  <si>
    <t>Accordions</t>
  </si>
  <si>
    <t>Sound Modules*</t>
  </si>
  <si>
    <t>Midi Controllers</t>
  </si>
  <si>
    <t>Organs</t>
  </si>
  <si>
    <t>Cases - Cornet</t>
  </si>
  <si>
    <t>Cases - Flugelhorn</t>
  </si>
  <si>
    <t>Cases - Flute</t>
  </si>
  <si>
    <t>Cases - French Horn</t>
  </si>
  <si>
    <t>Cases - Other</t>
  </si>
  <si>
    <t>Cases - Saxophone</t>
  </si>
  <si>
    <t>Cases - Trombone</t>
  </si>
  <si>
    <t>Cases - Trumpet</t>
  </si>
  <si>
    <t>Cases - Tuba</t>
  </si>
  <si>
    <t>Mouthpieces - Alto Horn</t>
  </si>
  <si>
    <t>Mouthpieces - Clarinet</t>
  </si>
  <si>
    <t>Mouthpieces - Cornet</t>
  </si>
  <si>
    <t>Mouthpieces - Flugelhorn</t>
  </si>
  <si>
    <t>Mouthpieces - French Horn</t>
  </si>
  <si>
    <t>Mouthpieces - Other</t>
  </si>
  <si>
    <t>Mouthpieces - Saxophone</t>
  </si>
  <si>
    <t>Mouthpieces - Tuba</t>
  </si>
  <si>
    <t>Mouthpieces -Trombone</t>
  </si>
  <si>
    <t>Mouthpieces -Trumpet</t>
  </si>
  <si>
    <t>Music Stands</t>
  </si>
  <si>
    <t>Mutes</t>
  </si>
  <si>
    <t>Other</t>
  </si>
  <si>
    <t>Reeds - Alto Horn</t>
  </si>
  <si>
    <t>Reeds - Bassoon</t>
  </si>
  <si>
    <t>Reeds - Clarinet</t>
  </si>
  <si>
    <t>Reeds - English Horn</t>
  </si>
  <si>
    <t>Reeds - Oboe</t>
  </si>
  <si>
    <t>Reeds - Other</t>
  </si>
  <si>
    <t>Reeds - Saxophone</t>
  </si>
  <si>
    <t>Replacement Parts</t>
  </si>
  <si>
    <t>Straps</t>
  </si>
  <si>
    <t>2 - Accessories/Parts</t>
  </si>
  <si>
    <t>19 - Accessories - Keyboards</t>
  </si>
  <si>
    <t>Cases</t>
  </si>
  <si>
    <t>Benches/Stools*</t>
  </si>
  <si>
    <t>Stands</t>
  </si>
  <si>
    <t>3 - Accessories/Parts</t>
  </si>
  <si>
    <t>2 - Accessories - Percussion</t>
  </si>
  <si>
    <t>Brushes</t>
  </si>
  <si>
    <t>Clamps</t>
  </si>
  <si>
    <t>Claws</t>
  </si>
  <si>
    <t>Covers/Carriers</t>
  </si>
  <si>
    <t>Cymbal arms</t>
  </si>
  <si>
    <t>Drum Accessories- Electronic</t>
  </si>
  <si>
    <t>Heads</t>
  </si>
  <si>
    <t>Hoops</t>
  </si>
  <si>
    <t>Keys</t>
  </si>
  <si>
    <t>Mallets</t>
  </si>
  <si>
    <t>Mounts</t>
  </si>
  <si>
    <t>Mufflers and Silencers</t>
  </si>
  <si>
    <t>Parts - Bass Drums</t>
  </si>
  <si>
    <t>Parts - Congas</t>
  </si>
  <si>
    <t>Parts - Other</t>
  </si>
  <si>
    <t>Parts - Pedals</t>
  </si>
  <si>
    <t>Parts - Snare Drums</t>
  </si>
  <si>
    <t>Parts - Tom-Toms</t>
  </si>
  <si>
    <t>Pedals</t>
  </si>
  <si>
    <t>Practice Pads</t>
  </si>
  <si>
    <t>Racks</t>
  </si>
  <si>
    <t>Stands - Bass Drum</t>
  </si>
  <si>
    <t>Stands - Cymbal</t>
  </si>
  <si>
    <t>Stands - Gong</t>
  </si>
  <si>
    <t>Stands - Hi Hat Drum</t>
  </si>
  <si>
    <t>Stands - Other</t>
  </si>
  <si>
    <t>Stands - Snare Drum</t>
  </si>
  <si>
    <t>Stands - Tom-Tom</t>
  </si>
  <si>
    <t>Sticks</t>
  </si>
  <si>
    <t>Suspension Systems</t>
  </si>
  <si>
    <t>Thrones</t>
  </si>
  <si>
    <t>3 - Accessories - Stringed Instruments</t>
  </si>
  <si>
    <t>Bags</t>
  </si>
  <si>
    <t>Bows</t>
  </si>
  <si>
    <t>Capos</t>
  </si>
  <si>
    <t>Chinrests</t>
  </si>
  <si>
    <t>Electronic Effects Strings</t>
  </si>
  <si>
    <t>Foot Stands</t>
  </si>
  <si>
    <t>Parts</t>
  </si>
  <si>
    <t>Pick Ups</t>
  </si>
  <si>
    <t>Picks</t>
  </si>
  <si>
    <t>Rosin</t>
  </si>
  <si>
    <t>Slides</t>
  </si>
  <si>
    <t>Synthesizers</t>
  </si>
  <si>
    <t>Electronic Effects</t>
  </si>
  <si>
    <t>Guitar &amp; Bass Accessories*</t>
  </si>
  <si>
    <t>Cables</t>
  </si>
  <si>
    <t>Tools</t>
  </si>
  <si>
    <t>Pickups</t>
  </si>
  <si>
    <t>4 - Accessories/Parts</t>
  </si>
  <si>
    <t>16 - Strings</t>
  </si>
  <si>
    <t>Acoustic Bass</t>
  </si>
  <si>
    <t>Acoustic Guitar</t>
  </si>
  <si>
    <t>Acoustic/Electric Guitar</t>
  </si>
  <si>
    <t>Classical Guitar</t>
  </si>
  <si>
    <t>Electric Bass</t>
  </si>
  <si>
    <t>Electric Guitar</t>
  </si>
  <si>
    <t>Jazz Boxes</t>
  </si>
  <si>
    <t>Drum Set/Beginner (1,2)</t>
  </si>
  <si>
    <t>Drum Set/Intermediate (3,4)</t>
  </si>
  <si>
    <t>Drum Set/Advanced (5,6)</t>
  </si>
  <si>
    <t>Mallet/Mixed Levels</t>
  </si>
  <si>
    <t>Mallet/Beginner (1,2)</t>
  </si>
  <si>
    <t>Mallet/Intermediate (3,4)</t>
  </si>
  <si>
    <t>Mallet/Advanced (5,6)</t>
  </si>
  <si>
    <t>Timpani/Mixed Levels</t>
  </si>
  <si>
    <t>Timpani/Beginner (1,2)</t>
  </si>
  <si>
    <t>Timpani/Intermediate (3,4)</t>
  </si>
  <si>
    <t>Timpani/Advanced (5,6)</t>
  </si>
  <si>
    <t>Drums World and Hand/Mixed Levels</t>
  </si>
  <si>
    <t>Drums World and Hand/Beginner (1,2)</t>
  </si>
  <si>
    <t>Drums World and Hand/Intermediate (3,4)</t>
  </si>
  <si>
    <t>Drums World and Hand/Advanced (5,6)</t>
  </si>
  <si>
    <t>Misc Percussion/Mixed Levels</t>
  </si>
  <si>
    <t>Misc Percussion/Beginner (1,2)</t>
  </si>
  <si>
    <t>Misc Percussion/Intermediate (3,4)</t>
  </si>
  <si>
    <t>Misc Percussion/Advanced (5,6)</t>
  </si>
  <si>
    <t>Cymbals/Mixed Levels</t>
  </si>
  <si>
    <t>Cymbals/Beginner (1,2)</t>
  </si>
  <si>
    <t>Cymbals/Intermediate (3,4)</t>
  </si>
  <si>
    <t>Cymbals/Advanced (5,6)</t>
  </si>
  <si>
    <t>Accordion/Concertina/Mixed Levels</t>
  </si>
  <si>
    <t>Accordion/Concertina/Beginner (1,2)</t>
  </si>
  <si>
    <t>Accordion/Concertina/Intermediate (3,4)</t>
  </si>
  <si>
    <t>Accordion/Concertina/Advanced (5,6)</t>
  </si>
  <si>
    <t>Autoharp/Mixed Levels</t>
  </si>
  <si>
    <t>Autoharp/Beginner (1,2)</t>
  </si>
  <si>
    <t>Autoharp/Intermediate (3,4)</t>
  </si>
  <si>
    <t>Autoharp/Advanced (5,6)</t>
  </si>
  <si>
    <t>Bagpipes/Mixed Levels</t>
  </si>
  <si>
    <t>Bagpipes/Beginner (1,2)</t>
  </si>
  <si>
    <t>Bagpipes/Intermediate (3,4)</t>
  </si>
  <si>
    <t>Bagpipes/Advanced (5,6)</t>
  </si>
  <si>
    <t>Harmonica/Mixed Levels</t>
  </si>
  <si>
    <t>Harmonica/Beginner (1,2)</t>
  </si>
  <si>
    <t>Harmonica/Intermediate (3,4)</t>
  </si>
  <si>
    <t>Harmonica/Advanced (5,6)</t>
  </si>
  <si>
    <t>Recorder/Mixed Levels</t>
  </si>
  <si>
    <t>Recorder/Beginner (1,2)</t>
  </si>
  <si>
    <t>Recorder/Intermediate (3,4)</t>
  </si>
  <si>
    <t>Recorder/Advanced (5,6)</t>
  </si>
  <si>
    <t>Tinwhistle/Pennywhistle/Mixed Levels</t>
  </si>
  <si>
    <t>Tinwhistle/Pennywhistle/Beginner (1,2)</t>
  </si>
  <si>
    <t>Tinwhistle/Pennywhistle/Intermediate (3,4)</t>
  </si>
  <si>
    <t>Tinwhistle/Pennywhistle/Advanced (5,6)</t>
  </si>
  <si>
    <t>Other Misc/Mixed Levels</t>
  </si>
  <si>
    <t>Other Misc/Beginner (1,2)</t>
  </si>
  <si>
    <t>Other Misc/Intermediate (3,4)</t>
  </si>
  <si>
    <t>Other Misc/Advanced (5,6)</t>
  </si>
  <si>
    <t>Midi</t>
  </si>
  <si>
    <t>Software</t>
  </si>
  <si>
    <t>Visual</t>
  </si>
  <si>
    <t>Top Level Category</t>
  </si>
  <si>
    <t>Category</t>
  </si>
  <si>
    <t>PrintCat</t>
  </si>
  <si>
    <t>Subcategory</t>
  </si>
  <si>
    <t>Subcategory Name</t>
  </si>
  <si>
    <t>1 - Accessories/Parts</t>
  </si>
  <si>
    <t>1 - Accessories - Band and Orchestra</t>
  </si>
  <si>
    <t>n/a</t>
  </si>
  <si>
    <t>Care and Maintenance</t>
  </si>
  <si>
    <t>Cases - Alto Horn</t>
  </si>
  <si>
    <t>Cases - Clarinet</t>
  </si>
  <si>
    <t>French Horn/Mixed Levels</t>
  </si>
  <si>
    <t>French Horn/Beginner (1,2)</t>
  </si>
  <si>
    <t>French Horn/Intermediate (3,4)</t>
  </si>
  <si>
    <t>French Horn/Advanced (5,6)</t>
  </si>
  <si>
    <t>Trombone/Mixed Levels</t>
  </si>
  <si>
    <t>Trombone/Beginner (1,2)</t>
  </si>
  <si>
    <t>Trombone/Intermediate (3,4)</t>
  </si>
  <si>
    <t>Trombone/Advanced (5,6)</t>
  </si>
  <si>
    <t>Baritone/Mixed Levels</t>
  </si>
  <si>
    <t>Baritone/Beginner (1,2)</t>
  </si>
  <si>
    <t>Baritone/Intermediate (3,4)</t>
  </si>
  <si>
    <t>Baritone/Advanced (5,6)</t>
  </si>
  <si>
    <t>Tuba/Mixed Levels</t>
  </si>
  <si>
    <t>Tuba/Beginner (1,2)</t>
  </si>
  <si>
    <t>Tuba/Intermediate (3,4)</t>
  </si>
  <si>
    <t>Tuba/Advanced (5,6)</t>
  </si>
  <si>
    <t>Other Brass/Mixed Levels</t>
  </si>
  <si>
    <t>Other Brass/Beginner (1,2)</t>
  </si>
  <si>
    <t>Other Brass/Intermediate (3,4)</t>
  </si>
  <si>
    <t>Other Brass/Advanced (5,6)</t>
  </si>
  <si>
    <t>Flute/Piccolo/Mixed Levels</t>
  </si>
  <si>
    <t>Flute/Piccolo/Beginner (1,2)</t>
  </si>
  <si>
    <t>Flute/Piccolo/Intermediate (3,4)</t>
  </si>
  <si>
    <t>Flute/Piccolo/Advanced (5,6)</t>
  </si>
  <si>
    <t>Oboe/Mixed Levels</t>
  </si>
  <si>
    <t>Oboe/Beginner (1,2)</t>
  </si>
  <si>
    <t>Oboe/Intermediate (3,4)</t>
  </si>
  <si>
    <t>Oboe/Advanced (5,6)</t>
  </si>
  <si>
    <t>Bassoon/Mixed Levels</t>
  </si>
  <si>
    <t>Bassoon/Beginner (1,2)</t>
  </si>
  <si>
    <t>Bassoon/Intermediate (3,4)</t>
  </si>
  <si>
    <t>Bassoon/Advanced (5,6)</t>
  </si>
  <si>
    <t>Clarinet/Mixed Levels</t>
  </si>
  <si>
    <t>Clarinet/Beginner (1,2)</t>
  </si>
  <si>
    <t>Clarinet/Intermediate (3,4)</t>
  </si>
  <si>
    <t>Clarinet/Advanced (5,6)</t>
  </si>
  <si>
    <t>Soprano Saxophone/Mixed Levels</t>
  </si>
  <si>
    <t>Soprano Saxophone/Beginner (1,2)</t>
  </si>
  <si>
    <t>Soprano Saxophone/Intermediate (3,4)</t>
  </si>
  <si>
    <t>Soprano Saxophone/Advanced (5,6)</t>
  </si>
  <si>
    <t>Alto Saxophone/Mixed Levels</t>
  </si>
  <si>
    <t>Alto Saxophone/Beginner (1,2)</t>
  </si>
  <si>
    <t>Alto Saxophone/Intermediate (3,4)</t>
  </si>
  <si>
    <t>Alto Saxophone/Advanced (5,6)</t>
  </si>
  <si>
    <t>Tenor Saxophone/Mixed Levels</t>
  </si>
  <si>
    <t>Tenor Saxophone/Beginner (1,2)</t>
  </si>
  <si>
    <t>Tenor Saxophone/Intermediate (3,4)</t>
  </si>
  <si>
    <t>Tenor Saxophone/Advanced (5,6)</t>
  </si>
  <si>
    <t>Baritone Saxophone/Mixed Levels</t>
  </si>
  <si>
    <t>Baritone Saxophone/Beginner (1,2)</t>
  </si>
  <si>
    <t>Baritone Saxophone/Intermediate (3,4)</t>
  </si>
  <si>
    <t>Baritone Saxophone/Advanced (5,6)</t>
  </si>
  <si>
    <t>Other Woodwinds/Mixed Levels</t>
  </si>
  <si>
    <t>Other Woodwinds/Beginner (1,2)</t>
  </si>
  <si>
    <t>Other Woodwinds/Intermediate (3,4)</t>
  </si>
  <si>
    <t>Other Woodwinds/Advanced (5,6)</t>
  </si>
  <si>
    <t>Snare Drum/Mixed Levels</t>
  </si>
  <si>
    <t>Snare Drum/Beginner (1,2)</t>
  </si>
  <si>
    <t>Snare Drum/Intermediate (3,4)</t>
  </si>
  <si>
    <t>Snare Drum/Advanced (5,6)</t>
  </si>
  <si>
    <t>Drum Set/Mixed Levels</t>
  </si>
  <si>
    <t>Instructional for Students/Lessons</t>
  </si>
  <si>
    <t>Piano Methods/Series</t>
  </si>
  <si>
    <t>Piano/Suppl/Solo Repertoire/Collections</t>
  </si>
  <si>
    <t>Print Music</t>
  </si>
  <si>
    <t>Instructional for Students/Lessons</t>
  </si>
  <si>
    <t>Pianop/Suppl/Solo Sheets</t>
  </si>
  <si>
    <t>Piano/Suppl/Ensembles</t>
  </si>
  <si>
    <t>Piano/Suppl/Theory</t>
  </si>
  <si>
    <t>Piano/Suppl/Technical</t>
  </si>
  <si>
    <t>Organ</t>
  </si>
  <si>
    <t>Piano /Beginner</t>
  </si>
  <si>
    <t>Piano/ Intermediate &amp; Advanced</t>
  </si>
  <si>
    <t>Electronic Keyboard/Print</t>
  </si>
  <si>
    <t>Electronic Keyboard/midi</t>
  </si>
  <si>
    <t>Electronic Keyboard/cd</t>
  </si>
  <si>
    <t>Piano/Jazz</t>
  </si>
  <si>
    <t>Piano/Pop</t>
  </si>
  <si>
    <t>Piano/Classical</t>
  </si>
  <si>
    <t xml:space="preserve">Other </t>
  </si>
  <si>
    <t>Banjo</t>
  </si>
  <si>
    <t>resonator guitar</t>
  </si>
  <si>
    <t>Dulcimer</t>
  </si>
  <si>
    <t>Fretted Ensemble</t>
  </si>
  <si>
    <t>Guitar/Theory &amp; Reference</t>
  </si>
  <si>
    <t>Guitar/Blues</t>
  </si>
  <si>
    <t>Guitar/Jazz</t>
  </si>
  <si>
    <t>Guitar/Classical</t>
  </si>
  <si>
    <t>Guitar Acoustic/Beginner</t>
  </si>
  <si>
    <t>Guitar Acoustic/Intermediate &amp; Advanced</t>
  </si>
  <si>
    <t>Guitar-Bass (Acous and Elec)/Beginner</t>
  </si>
  <si>
    <t>Guitar-Bass (Acous and Elec)/Intermediate &amp; Advanced</t>
  </si>
  <si>
    <t>Guitar Electric/Beginner</t>
  </si>
  <si>
    <t>Guitar Electric/Intermediate &amp; Advanced</t>
  </si>
  <si>
    <t>Guitar All/Beginner</t>
  </si>
  <si>
    <t>Guitar All/Intermediate &amp; Advanced</t>
  </si>
  <si>
    <t>Mandolin</t>
  </si>
  <si>
    <t>Ukelele</t>
  </si>
  <si>
    <t>Other Fretted</t>
  </si>
  <si>
    <t>Vocal/Instruction</t>
  </si>
  <si>
    <t>Chorale/Instruction</t>
  </si>
  <si>
    <t>Choir/Instruction</t>
  </si>
  <si>
    <t>Vocal/Classical/Instruction</t>
  </si>
  <si>
    <t>Vocal/Jazz/Instruction</t>
  </si>
  <si>
    <t>Vocal/Pop/Instruction</t>
  </si>
  <si>
    <t>Violin/Beginner</t>
  </si>
  <si>
    <t>Violin/Intermediate &amp; Advanced</t>
  </si>
  <si>
    <t>Oboe/English Horn</t>
  </si>
  <si>
    <t>Bass Clarinet</t>
  </si>
  <si>
    <t>Snare Drum</t>
  </si>
  <si>
    <t>Drum Set</t>
  </si>
  <si>
    <t>Drums World and Hand</t>
  </si>
  <si>
    <t>Cymbals</t>
  </si>
  <si>
    <t>Accordion/Concertina</t>
  </si>
  <si>
    <t>Other Misc</t>
  </si>
  <si>
    <t>General Classroom</t>
  </si>
  <si>
    <t>Classroom Resources</t>
  </si>
  <si>
    <t>Sacred Musicals</t>
  </si>
  <si>
    <t>Secular Musicals</t>
  </si>
  <si>
    <t>Sacred Songbooks</t>
  </si>
  <si>
    <t>Secular Songbooks</t>
  </si>
  <si>
    <t>Miscellaneous</t>
  </si>
  <si>
    <t>Media</t>
  </si>
  <si>
    <t>Audio</t>
  </si>
  <si>
    <t>Karaoke</t>
  </si>
  <si>
    <t>DVD</t>
  </si>
  <si>
    <t xml:space="preserve">VHS </t>
  </si>
  <si>
    <t>Other Media</t>
  </si>
  <si>
    <t>Theory and Reference</t>
  </si>
  <si>
    <t>Dictionaries</t>
  </si>
  <si>
    <t>Flashcards</t>
  </si>
  <si>
    <t>Manuscript Paper</t>
  </si>
  <si>
    <t>Periodicals</t>
  </si>
  <si>
    <t>Textbooks/Reference</t>
  </si>
  <si>
    <t>Theory</t>
  </si>
  <si>
    <t>Posters</t>
  </si>
  <si>
    <t>Brass</t>
  </si>
  <si>
    <t>Trumpet/Cornet/Intermediate (3,4)</t>
  </si>
  <si>
    <t>Trumpet/Cornet/Advanced (5,6)</t>
  </si>
  <si>
    <t>Concert Levels-5-6</t>
  </si>
  <si>
    <t>Jazz- All Levels</t>
  </si>
  <si>
    <t>Jazz-Levels 1-2</t>
  </si>
  <si>
    <t>Jazz-Levels 3-4</t>
  </si>
  <si>
    <t>Jazz Levels-5-6</t>
  </si>
  <si>
    <t>Marching- All Levels</t>
  </si>
  <si>
    <t>Marching-Levels 1-2</t>
  </si>
  <si>
    <t>Marching-Levels 3-4</t>
  </si>
  <si>
    <t>Marching Levels-5-6</t>
  </si>
  <si>
    <t>Classroom Methods- All Levels</t>
  </si>
  <si>
    <t>Classroom Methods-Elementary</t>
  </si>
  <si>
    <t>Classroom Methods- Middle</t>
  </si>
  <si>
    <t>Clasroom Methods-High School</t>
  </si>
  <si>
    <t>Band Collections/Scores</t>
  </si>
  <si>
    <t>Special Occasions</t>
  </si>
  <si>
    <t>Orchestra</t>
  </si>
  <si>
    <t>Full Orchestra- All Levels</t>
  </si>
  <si>
    <t>Full Orchestra-Levels 1-2</t>
  </si>
  <si>
    <t>Full Orchestra-Levels 3-4</t>
  </si>
  <si>
    <t>Full Orchestra Levels-5-6</t>
  </si>
  <si>
    <t>String Orchestra- All Levels</t>
  </si>
  <si>
    <t>String Orchestra-Levels 1-2</t>
  </si>
  <si>
    <t>String Orchestra-Levels 3-4</t>
  </si>
  <si>
    <t>String Orchestra Levels-5-6</t>
  </si>
  <si>
    <t>Orchestra Collections/Scores</t>
  </si>
  <si>
    <t>Choir</t>
  </si>
  <si>
    <t>Unison/Sacred</t>
  </si>
  <si>
    <t>Unison/Secular</t>
  </si>
  <si>
    <t>2 Part - SA/Sacred</t>
  </si>
  <si>
    <t>2 Part - SA/Secular</t>
  </si>
  <si>
    <t>SSA/Sacred</t>
  </si>
  <si>
    <t>SSA/Secular</t>
  </si>
  <si>
    <t>SSAA/Sacred</t>
  </si>
  <si>
    <t>SSAA/Secular</t>
  </si>
  <si>
    <t>SAB/Sacred</t>
  </si>
  <si>
    <t>SAB/Secular</t>
  </si>
  <si>
    <t>3 Part Mixed/Sacred</t>
  </si>
  <si>
    <t>3 Part Mixed/Secular</t>
  </si>
  <si>
    <t>TB/Sacred</t>
  </si>
  <si>
    <t>TB/ Secular</t>
  </si>
  <si>
    <t>TTB/Sacred</t>
  </si>
  <si>
    <t>TTB/Secular</t>
  </si>
  <si>
    <t>TTBB/Sacred</t>
  </si>
  <si>
    <t>TTBB/Secular</t>
  </si>
  <si>
    <t>SATB/Sacred</t>
  </si>
  <si>
    <t>SATB/Secular</t>
  </si>
  <si>
    <t>Other voicings/Sacred</t>
  </si>
  <si>
    <t>Other voicings/Secular</t>
  </si>
  <si>
    <t>Choral Collections/Sacred</t>
  </si>
  <si>
    <t>Choral Collections/Secular</t>
  </si>
  <si>
    <t>Special Occasions*</t>
  </si>
  <si>
    <t>Ensembles/Groups</t>
  </si>
  <si>
    <t>Brass Duet</t>
  </si>
  <si>
    <t>Brass Trio</t>
  </si>
  <si>
    <t>Brass Quartet</t>
  </si>
  <si>
    <t>Brass Quintet</t>
  </si>
  <si>
    <t>Brass Large Ensemble</t>
  </si>
  <si>
    <t>Woodwind Duet</t>
  </si>
  <si>
    <t>Woodwind Trio</t>
  </si>
  <si>
    <t>Woodwind Quartet</t>
  </si>
  <si>
    <t>Woodwind Quintet</t>
  </si>
  <si>
    <t>Woodwind Large Ensemble</t>
  </si>
  <si>
    <t>String Duet</t>
  </si>
  <si>
    <t>String Trio</t>
  </si>
  <si>
    <t>String Quartet</t>
  </si>
  <si>
    <t>String Quintet</t>
  </si>
  <si>
    <t>String Large Ensemble</t>
  </si>
  <si>
    <t>Percussion Duet</t>
  </si>
  <si>
    <t>Percussion Trio</t>
  </si>
  <si>
    <t>Percussion Quartet</t>
  </si>
  <si>
    <t>Percussion Quintet</t>
  </si>
  <si>
    <t>Percussion Large Ensemble</t>
  </si>
  <si>
    <t>Mixed Chamber Duet</t>
  </si>
  <si>
    <t>Mixed Chamber Trio</t>
  </si>
  <si>
    <t>Mixed Chamber Quartet</t>
  </si>
  <si>
    <t>Mixed Chamber Quintet</t>
  </si>
  <si>
    <t>Mixed Chamber Large Ensemble</t>
  </si>
  <si>
    <t>Handbell 2 Octave</t>
  </si>
  <si>
    <t>Handbell 3-5 Octave</t>
  </si>
  <si>
    <t>Handbell 6 Octave</t>
  </si>
  <si>
    <t>Vocal Duets</t>
  </si>
  <si>
    <t xml:space="preserve"> </t>
  </si>
  <si>
    <t>Print Music</t>
  </si>
  <si>
    <t>Solo Performance Pieces</t>
  </si>
  <si>
    <t>Piano/Keyboard</t>
  </si>
  <si>
    <t>Classical/Opera</t>
  </si>
  <si>
    <t>Musicals/Movies/Kids</t>
  </si>
  <si>
    <t>Jazz-Piano</t>
  </si>
  <si>
    <t>Pop/Rock/R &amp; B</t>
  </si>
  <si>
    <t>Folk/Country</t>
  </si>
  <si>
    <t>Religious/Holidays</t>
  </si>
  <si>
    <t>World</t>
  </si>
  <si>
    <t>Fretted</t>
  </si>
  <si>
    <t>Classical</t>
  </si>
  <si>
    <t>Print Music</t>
  </si>
  <si>
    <t>Solo Performance Pieces</t>
  </si>
  <si>
    <t>Musicals/Movies/Kids</t>
  </si>
  <si>
    <t>Jazz</t>
  </si>
  <si>
    <t>Blues</t>
  </si>
  <si>
    <t>Pop/Rock/R &amp; B</t>
  </si>
  <si>
    <t>Folk/Country</t>
  </si>
  <si>
    <t>Religious/Holidays</t>
  </si>
  <si>
    <t>World</t>
  </si>
  <si>
    <t>Vocal</t>
  </si>
  <si>
    <t>Classical</t>
  </si>
  <si>
    <t>Opera</t>
  </si>
  <si>
    <t>Art Song</t>
  </si>
  <si>
    <t>Pop/Rock/R&amp;B</t>
  </si>
  <si>
    <t>Country/Folk</t>
  </si>
  <si>
    <t>Musical Theatre/Stage</t>
  </si>
  <si>
    <t>Strings</t>
  </si>
  <si>
    <t>Violin</t>
  </si>
  <si>
    <t>Viola</t>
  </si>
  <si>
    <t>Cello</t>
  </si>
  <si>
    <t>Bass</t>
  </si>
  <si>
    <t>Harp</t>
  </si>
  <si>
    <t>Other Strings</t>
  </si>
  <si>
    <t xml:space="preserve">String </t>
  </si>
  <si>
    <t>Woodwinds</t>
  </si>
  <si>
    <t>Flute/Piccolo</t>
  </si>
  <si>
    <t>Oboe</t>
  </si>
  <si>
    <t>Bassoon</t>
  </si>
  <si>
    <t>Clarinet</t>
  </si>
  <si>
    <t>Saxophone</t>
  </si>
  <si>
    <t>Soprano Saxophone</t>
  </si>
  <si>
    <t>Alto Saxophone</t>
  </si>
  <si>
    <t>Tenor Saxophone</t>
  </si>
  <si>
    <t>Baritone Saxophone</t>
  </si>
  <si>
    <t>Recorder</t>
  </si>
  <si>
    <t>Other Woodwinds</t>
  </si>
  <si>
    <t>Brass</t>
  </si>
  <si>
    <t>Trumpet/Cornet</t>
  </si>
  <si>
    <t>French Horn</t>
  </si>
  <si>
    <t>Trombone</t>
  </si>
  <si>
    <t>Baritone</t>
  </si>
  <si>
    <t>Tuba</t>
  </si>
  <si>
    <t>Other Brass</t>
  </si>
  <si>
    <t>Percussion</t>
  </si>
  <si>
    <t>Drum</t>
  </si>
  <si>
    <t>Mallet</t>
  </si>
  <si>
    <t>Timpani</t>
  </si>
  <si>
    <t>Other Percussion</t>
  </si>
  <si>
    <t>Miscellaneous</t>
  </si>
  <si>
    <t>Accordion</t>
  </si>
  <si>
    <t>Autoharp</t>
  </si>
  <si>
    <t>Bagpipes</t>
  </si>
  <si>
    <t>Harmonica</t>
  </si>
  <si>
    <t>Tinwhistle</t>
  </si>
  <si>
    <t>Other Misc.</t>
  </si>
  <si>
    <t>Ensemble</t>
  </si>
  <si>
    <t>Band</t>
  </si>
  <si>
    <t>Concert- All Levels</t>
  </si>
  <si>
    <t>Print Music</t>
  </si>
  <si>
    <t>Ensemble</t>
  </si>
  <si>
    <t>Concert-Levels 1-2</t>
  </si>
  <si>
    <t>Concert-Levels 3-4</t>
  </si>
  <si>
    <t/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</si>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</sst>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b/>
      <sz val="10"/>
      <color indexed="8"/>
      <name val="Verdana"/>
      <family val="2"/>
    </font>
    <font>
      <sz val="8"/>
      <color indexed="10"/>
      <name val="Verdana"/>
      <family val="2"/>
    </font>
    <font>
      <b/>
      <sz val="8"/>
      <color indexed="10"/>
      <name val="Verdana"/>
      <family val="2"/>
    </font>
    <font>
      <sz val="9"/>
      <color indexed="10"/>
      <name val="Verdana"/>
      <family val="2"/>
    </font>
    <font>
      <b/>
      <sz val="10"/>
      <color indexed="8"/>
      <name val="Arial"/>
      <family val="2"/>
    </font>
    <font>
      <sz val="10"/>
      <name val="Courier"/>
      <family val="0"/>
    </font>
    <font>
      <sz val="10"/>
      <color indexed="9"/>
      <name val="Arial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9"/>
      <color indexed="9"/>
      <name val="Geneva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vertical="center"/>
    </xf>
    <xf numFmtId="1" fontId="5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6" fillId="35" borderId="13" xfId="0" applyFont="1" applyFill="1" applyBorder="1" applyAlignment="1">
      <alignment vertical="center"/>
    </xf>
    <xf numFmtId="0" fontId="6" fillId="35" borderId="13" xfId="0" applyFont="1" applyFill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6" fillId="35" borderId="15" xfId="0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6" fillId="35" borderId="14" xfId="0" applyFont="1" applyFill="1" applyBorder="1" applyAlignment="1">
      <alignment vertical="center"/>
    </xf>
    <xf numFmtId="1" fontId="6" fillId="35" borderId="14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6" fillId="35" borderId="14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/>
    </xf>
    <xf numFmtId="1" fontId="6" fillId="34" borderId="14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1" fillId="34" borderId="12" xfId="0" applyFont="1" applyFill="1" applyBorder="1" applyAlignment="1">
      <alignment vertical="center"/>
    </xf>
    <xf numFmtId="0" fontId="11" fillId="34" borderId="10" xfId="0" applyFont="1" applyFill="1" applyBorder="1" applyAlignment="1">
      <alignment vertical="center" wrapText="1"/>
    </xf>
    <xf numFmtId="0" fontId="11" fillId="34" borderId="11" xfId="0" applyFont="1" applyFill="1" applyBorder="1" applyAlignment="1">
      <alignment vertical="center" wrapText="1"/>
    </xf>
    <xf numFmtId="0" fontId="11" fillId="34" borderId="1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33" borderId="10" xfId="0" applyFont="1" applyFill="1" applyBorder="1" applyAlignment="1">
      <alignment vertical="center" wrapText="1"/>
    </xf>
    <xf numFmtId="0" fontId="9" fillId="36" borderId="12" xfId="0" applyFont="1" applyFill="1" applyBorder="1" applyAlignment="1">
      <alignment/>
    </xf>
    <xf numFmtId="0" fontId="6" fillId="33" borderId="16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vertical="center" wrapText="1"/>
    </xf>
    <xf numFmtId="0" fontId="6" fillId="37" borderId="10" xfId="0" applyFont="1" applyFill="1" applyBorder="1" applyAlignment="1">
      <alignment vertical="center" wrapText="1"/>
    </xf>
    <xf numFmtId="1" fontId="9" fillId="36" borderId="12" xfId="0" applyNumberFormat="1" applyFont="1" applyFill="1" applyBorder="1" applyAlignment="1">
      <alignment horizontal="center"/>
    </xf>
    <xf numFmtId="0" fontId="12" fillId="36" borderId="12" xfId="0" applyFont="1" applyFill="1" applyBorder="1" applyAlignment="1">
      <alignment/>
    </xf>
    <xf numFmtId="0" fontId="12" fillId="0" borderId="12" xfId="0" applyFont="1" applyBorder="1" applyAlignment="1">
      <alignment/>
    </xf>
    <xf numFmtId="0" fontId="6" fillId="35" borderId="10" xfId="0" applyFont="1" applyFill="1" applyBorder="1" applyAlignment="1">
      <alignment vertical="center" wrapText="1"/>
    </xf>
    <xf numFmtId="1" fontId="9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12" fillId="0" borderId="12" xfId="0" applyFont="1" applyBorder="1" applyAlignment="1">
      <alignment horizontal="left"/>
    </xf>
    <xf numFmtId="0" fontId="14" fillId="0" borderId="12" xfId="0" applyFont="1" applyBorder="1" applyAlignment="1">
      <alignment/>
    </xf>
    <xf numFmtId="0" fontId="6" fillId="35" borderId="16" xfId="0" applyFont="1" applyFill="1" applyBorder="1" applyAlignment="1">
      <alignment vertical="center" wrapText="1"/>
    </xf>
    <xf numFmtId="0" fontId="6" fillId="35" borderId="17" xfId="0" applyFont="1" applyFill="1" applyBorder="1" applyAlignment="1">
      <alignment vertical="center" wrapText="1"/>
    </xf>
    <xf numFmtId="0" fontId="6" fillId="38" borderId="14" xfId="0" applyFont="1" applyFill="1" applyBorder="1" applyAlignment="1">
      <alignment vertical="center"/>
    </xf>
    <xf numFmtId="0" fontId="6" fillId="38" borderId="16" xfId="0" applyFont="1" applyFill="1" applyBorder="1" applyAlignment="1">
      <alignment vertical="center"/>
    </xf>
    <xf numFmtId="0" fontId="9" fillId="39" borderId="12" xfId="0" applyFont="1" applyFill="1" applyBorder="1" applyAlignment="1">
      <alignment/>
    </xf>
    <xf numFmtId="1" fontId="9" fillId="39" borderId="12" xfId="0" applyNumberFormat="1" applyFont="1" applyFill="1" applyBorder="1" applyAlignment="1">
      <alignment horizontal="center" vertical="top"/>
    </xf>
    <xf numFmtId="1" fontId="9" fillId="39" borderId="12" xfId="0" applyNumberFormat="1" applyFont="1" applyFill="1" applyBorder="1" applyAlignment="1">
      <alignment horizontal="center"/>
    </xf>
    <xf numFmtId="0" fontId="12" fillId="39" borderId="12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9" fillId="0" borderId="12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wrapText="1"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wrapText="1"/>
    </xf>
    <xf numFmtId="0" fontId="10" fillId="0" borderId="14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Alignment="1" quotePrefix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Fill="1" applyAlignment="1">
      <alignment/>
    </xf>
    <xf numFmtId="0" fontId="8" fillId="4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14" xfId="0" applyBorder="1" applyAlignment="1">
      <alignment/>
    </xf>
    <xf numFmtId="0" fontId="17" fillId="0" borderId="0" xfId="0" applyFont="1" applyFill="1" applyAlignment="1">
      <alignment/>
    </xf>
    <xf numFmtId="0" fontId="8" fillId="40" borderId="13" xfId="0" applyFont="1" applyFill="1" applyBorder="1" applyAlignment="1">
      <alignment/>
    </xf>
    <xf numFmtId="0" fontId="8" fillId="40" borderId="12" xfId="0" applyFont="1" applyFill="1" applyBorder="1" applyAlignment="1">
      <alignment/>
    </xf>
    <xf numFmtId="0" fontId="8" fillId="40" borderId="14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40" borderId="13" xfId="0" applyFont="1" applyFill="1" applyBorder="1" applyAlignment="1">
      <alignment horizontal="left" vertical="center"/>
    </xf>
    <xf numFmtId="0" fontId="8" fillId="40" borderId="13" xfId="0" applyFont="1" applyFill="1" applyBorder="1" applyAlignment="1">
      <alignment vertical="center" wrapText="1"/>
    </xf>
    <xf numFmtId="0" fontId="8" fillId="40" borderId="14" xfId="0" applyFont="1" applyFill="1" applyBorder="1" applyAlignment="1">
      <alignment vertical="center" wrapText="1"/>
    </xf>
    <xf numFmtId="0" fontId="8" fillId="40" borderId="14" xfId="0" applyFont="1" applyFill="1" applyBorder="1" applyAlignment="1">
      <alignment horizontal="left" vertical="center"/>
    </xf>
    <xf numFmtId="0" fontId="8" fillId="40" borderId="14" xfId="0" applyFont="1" applyFill="1" applyBorder="1" applyAlignment="1">
      <alignment vertical="center"/>
    </xf>
    <xf numFmtId="0" fontId="8" fillId="40" borderId="12" xfId="0" applyFont="1" applyFill="1" applyBorder="1" applyAlignment="1">
      <alignment horizontal="left"/>
    </xf>
    <xf numFmtId="0" fontId="10" fillId="41" borderId="14" xfId="0" applyFont="1" applyFill="1" applyBorder="1" applyAlignment="1">
      <alignment vertical="center"/>
    </xf>
    <xf numFmtId="0" fontId="10" fillId="40" borderId="12" xfId="0" applyFont="1" applyFill="1" applyBorder="1" applyAlignment="1">
      <alignment/>
    </xf>
    <xf numFmtId="0" fontId="10" fillId="40" borderId="12" xfId="0" applyFont="1" applyFill="1" applyBorder="1" applyAlignment="1">
      <alignment horizontal="left"/>
    </xf>
    <xf numFmtId="0" fontId="10" fillId="40" borderId="13" xfId="0" applyFont="1" applyFill="1" applyBorder="1" applyAlignment="1">
      <alignment horizontal="left"/>
    </xf>
    <xf numFmtId="0" fontId="10" fillId="42" borderId="14" xfId="0" applyFont="1" applyFill="1" applyBorder="1" applyAlignment="1">
      <alignment vertical="center"/>
    </xf>
    <xf numFmtId="0" fontId="10" fillId="41" borderId="14" xfId="0" applyFont="1" applyFill="1" applyBorder="1" applyAlignment="1">
      <alignment vertical="center" wrapText="1"/>
    </xf>
    <xf numFmtId="0" fontId="8" fillId="40" borderId="12" xfId="0" applyFont="1" applyFill="1" applyBorder="1" applyAlignment="1">
      <alignment horizontal="left" vertical="center"/>
    </xf>
    <xf numFmtId="0" fontId="8" fillId="40" borderId="0" xfId="0" applyFont="1" applyFill="1" applyAlignment="1">
      <alignment horizontal="left" vertical="center"/>
    </xf>
    <xf numFmtId="0" fontId="8" fillId="40" borderId="15" xfId="0" applyFont="1" applyFill="1" applyBorder="1" applyAlignment="1">
      <alignment horizontal="left" vertical="center"/>
    </xf>
    <xf numFmtId="0" fontId="8" fillId="40" borderId="0" xfId="0" applyFont="1" applyFill="1" applyAlignment="1">
      <alignment vertical="center" wrapText="1"/>
    </xf>
    <xf numFmtId="0" fontId="8" fillId="40" borderId="13" xfId="0" applyFont="1" applyFill="1" applyBorder="1" applyAlignment="1">
      <alignment vertical="center"/>
    </xf>
    <xf numFmtId="0" fontId="8" fillId="40" borderId="15" xfId="0" applyFont="1" applyFill="1" applyBorder="1" applyAlignment="1">
      <alignment vertical="center"/>
    </xf>
    <xf numFmtId="0" fontId="8" fillId="40" borderId="14" xfId="0" applyFont="1" applyFill="1" applyBorder="1" applyAlignment="1">
      <alignment horizontal="left"/>
    </xf>
    <xf numFmtId="0" fontId="8" fillId="43" borderId="0" xfId="0" applyFont="1" applyFill="1" applyAlignment="1">
      <alignment/>
    </xf>
    <xf numFmtId="0" fontId="0" fillId="43" borderId="0" xfId="0" applyFill="1" applyAlignment="1">
      <alignment/>
    </xf>
    <xf numFmtId="0" fontId="17" fillId="43" borderId="0" xfId="0" applyFont="1" applyFill="1" applyAlignment="1">
      <alignment/>
    </xf>
    <xf numFmtId="0" fontId="0" fillId="43" borderId="14" xfId="0" applyFill="1" applyBorder="1" applyAlignment="1">
      <alignment/>
    </xf>
    <xf numFmtId="0" fontId="8" fillId="43" borderId="0" xfId="0" applyFont="1" applyFill="1" applyBorder="1" applyAlignment="1">
      <alignment/>
    </xf>
    <xf numFmtId="0" fontId="8" fillId="43" borderId="0" xfId="0" applyFont="1" applyFill="1" applyAlignment="1">
      <alignment/>
    </xf>
    <xf numFmtId="0" fontId="0" fillId="43" borderId="0" xfId="0" applyFill="1" applyBorder="1" applyAlignment="1">
      <alignment/>
    </xf>
    <xf numFmtId="0" fontId="8" fillId="43" borderId="0" xfId="0" applyFont="1" applyFill="1" applyBorder="1" applyAlignment="1">
      <alignment horizontal="left"/>
    </xf>
    <xf numFmtId="0" fontId="16" fillId="43" borderId="19" xfId="0" applyFont="1" applyFill="1" applyBorder="1" applyAlignment="1">
      <alignment/>
    </xf>
    <xf numFmtId="0" fontId="0" fillId="43" borderId="20" xfId="0" applyFill="1" applyBorder="1" applyAlignment="1">
      <alignment/>
    </xf>
    <xf numFmtId="0" fontId="17" fillId="43" borderId="20" xfId="0" applyFont="1" applyFill="1" applyBorder="1" applyAlignment="1">
      <alignment/>
    </xf>
    <xf numFmtId="0" fontId="0" fillId="43" borderId="21" xfId="0" applyFill="1" applyBorder="1" applyAlignment="1">
      <alignment/>
    </xf>
    <xf numFmtId="0" fontId="8" fillId="43" borderId="21" xfId="0" applyFont="1" applyFill="1" applyBorder="1" applyAlignment="1">
      <alignment/>
    </xf>
    <xf numFmtId="0" fontId="8" fillId="43" borderId="21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0" fillId="43" borderId="21" xfId="0" applyFont="1" applyFill="1" applyBorder="1" applyAlignment="1">
      <alignment horizontal="center"/>
    </xf>
    <xf numFmtId="0" fontId="20" fillId="43" borderId="0" xfId="0" applyFont="1" applyFill="1" applyBorder="1" applyAlignment="1">
      <alignment horizontal="center"/>
    </xf>
    <xf numFmtId="0" fontId="20" fillId="43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8" fillId="0" borderId="21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20" xfId="0" applyFont="1" applyFill="1" applyBorder="1" applyAlignment="1">
      <alignment/>
    </xf>
    <xf numFmtId="0" fontId="8" fillId="0" borderId="0" xfId="0" applyFont="1" applyAlignment="1" quotePrefix="1">
      <alignment/>
    </xf>
    <xf numFmtId="49" fontId="0" fillId="0" borderId="0" xfId="0" applyNumberFormat="1" applyAlignment="1" quotePrefix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7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705" sqref="C705"/>
    </sheetView>
  </sheetViews>
  <sheetFormatPr defaultColWidth="11.375" defaultRowHeight="12"/>
  <cols>
    <col min="1" max="1" width="15.875" style="0" customWidth="1"/>
    <col min="2" max="2" width="0.74609375" style="0" customWidth="1"/>
    <col min="3" max="3" width="29.875" style="0" bestFit="1" customWidth="1"/>
    <col min="4" max="6" width="2.25390625" style="0" customWidth="1"/>
    <col min="7" max="8" width="42.75390625" style="0" bestFit="1" customWidth="1"/>
    <col min="9" max="13" width="2.00390625" style="131" customWidth="1"/>
  </cols>
  <sheetData>
    <row r="1" spans="1:13" ht="12.75">
      <c r="A1" s="123" t="s">
        <v>606</v>
      </c>
      <c r="B1" s="121" t="s">
        <v>123</v>
      </c>
      <c r="C1" s="123" t="s">
        <v>431</v>
      </c>
      <c r="D1" s="124">
        <v>1</v>
      </c>
      <c r="E1" s="124">
        <v>2</v>
      </c>
      <c r="F1" s="124">
        <v>3</v>
      </c>
      <c r="G1" s="123" t="s">
        <v>432</v>
      </c>
      <c r="H1" s="121" t="s">
        <v>433</v>
      </c>
      <c r="I1" s="132" t="s">
        <v>124</v>
      </c>
      <c r="J1" s="133" t="s">
        <v>125</v>
      </c>
      <c r="K1" s="133" t="s">
        <v>126</v>
      </c>
      <c r="L1" s="133" t="s">
        <v>127</v>
      </c>
      <c r="M1" s="134"/>
    </row>
    <row r="2" spans="1:13" ht="12.75">
      <c r="A2" s="125" t="str">
        <f>I2&amp;J2&amp;K2&amp;L2</f>
        <v>30XXXXX186</v>
      </c>
      <c r="B2" s="128" t="str">
        <f aca="true" t="shared" si="0" ref="B2:B65">G2&amp;" - "&amp;H2</f>
        <v>? - Cables, Connectors, Transformers</v>
      </c>
      <c r="C2" s="135" t="str">
        <f aca="true" t="shared" si="1" ref="C2:C65">IF(D2="Print Music",D2,D2&amp;" - "&amp;E2)</f>
        <v>DJ &amp; Lighting - </v>
      </c>
      <c r="D2" s="127" t="s">
        <v>336</v>
      </c>
      <c r="E2" s="127"/>
      <c r="F2" s="127" t="s">
        <v>365</v>
      </c>
      <c r="G2" s="126" t="str">
        <f aca="true" t="shared" si="2" ref="G2:G65">IF(D2="Print Music",E2&amp;" - "&amp;F2,F2)</f>
        <v>?</v>
      </c>
      <c r="H2" s="136" t="s">
        <v>1287</v>
      </c>
      <c r="I2" s="132">
        <f aca="true" t="shared" si="3" ref="I2:I65">IF(ISERROR(VLOOKUP(D2,Lvl1Code,2,FALSE)),"XX",VLOOKUP(D2,Lvl1Code,2,FALSE))</f>
        <v>30</v>
      </c>
      <c r="J2" s="133" t="str">
        <f aca="true" t="shared" si="4" ref="J2:J65">IF(ISERROR(VLOOKUP(E2,Lvl2Code,2,FALSE)),"XX",VLOOKUP(E2,Lvl2Code,2,FALSE))</f>
        <v>XX</v>
      </c>
      <c r="K2" s="133" t="str">
        <f aca="true" t="shared" si="5" ref="K2:K65">IF(ISERROR(VLOOKUP(F2,Lvl3Code,2,FALSE)),"XXX",VLOOKUP(F2,Lvl3Code,2,FALSE))</f>
        <v>XXX</v>
      </c>
      <c r="L2" s="133" t="str">
        <f aca="true" t="shared" si="6" ref="L2:L65">IF(ISERROR(VLOOKUP(H2,Lvl4Code,2,FALSE)),"XXX",VLOOKUP(H2,Lvl4Code,2,FALSE))</f>
        <v>186</v>
      </c>
      <c r="M2" s="134" t="str">
        <f aca="true" t="shared" si="7" ref="M2:M65">IF(OR(I2="XX",J2="XX",K2="XXX",L2="XXX"),"XX","")</f>
        <v>XX</v>
      </c>
    </row>
    <row r="3" spans="1:13" ht="12.75">
      <c r="A3" s="125" t="str">
        <f aca="true" t="shared" si="8" ref="A3:A66">I3&amp;J3&amp;K3&amp;L3</f>
        <v>10XX161504</v>
      </c>
      <c r="B3" s="128" t="str">
        <f t="shared" si="0"/>
        <v>Pickups - Pick Ups</v>
      </c>
      <c r="C3" s="135" t="str">
        <f t="shared" si="1"/>
        <v>Accessories - ?</v>
      </c>
      <c r="D3" s="127" t="s">
        <v>459</v>
      </c>
      <c r="E3" s="127" t="s">
        <v>467</v>
      </c>
      <c r="F3" s="127" t="s">
        <v>470</v>
      </c>
      <c r="G3" s="126" t="str">
        <f t="shared" si="2"/>
        <v>Pickups</v>
      </c>
      <c r="H3" s="136" t="s">
        <v>1471</v>
      </c>
      <c r="I3" s="132">
        <f t="shared" si="3"/>
        <v>10</v>
      </c>
      <c r="J3" s="133" t="str">
        <f t="shared" si="4"/>
        <v>XX</v>
      </c>
      <c r="K3" s="133" t="str">
        <f t="shared" si="5"/>
        <v>161</v>
      </c>
      <c r="L3" s="133" t="str">
        <f t="shared" si="6"/>
        <v>504</v>
      </c>
      <c r="M3" s="134" t="str">
        <f t="shared" si="7"/>
        <v>XX</v>
      </c>
    </row>
    <row r="4" spans="1:13" ht="12.75">
      <c r="A4" s="125" t="str">
        <f t="shared" si="8"/>
        <v>10XX155469</v>
      </c>
      <c r="B4" s="128" t="str">
        <f t="shared" si="0"/>
        <v>Parts - Parts</v>
      </c>
      <c r="C4" s="135" t="str">
        <f t="shared" si="1"/>
        <v>Accessories - ?</v>
      </c>
      <c r="D4" s="127" t="s">
        <v>459</v>
      </c>
      <c r="E4" s="127" t="s">
        <v>1218</v>
      </c>
      <c r="F4" s="127" t="s">
        <v>468</v>
      </c>
      <c r="G4" s="126" t="str">
        <f t="shared" si="2"/>
        <v>Parts</v>
      </c>
      <c r="H4" s="136" t="s">
        <v>1470</v>
      </c>
      <c r="I4" s="132">
        <f t="shared" si="3"/>
        <v>10</v>
      </c>
      <c r="J4" s="133" t="str">
        <f t="shared" si="4"/>
        <v>XX</v>
      </c>
      <c r="K4" s="133" t="str">
        <f t="shared" si="5"/>
        <v>155</v>
      </c>
      <c r="L4" s="133" t="str">
        <f t="shared" si="6"/>
        <v>469</v>
      </c>
      <c r="M4" s="134" t="str">
        <f t="shared" si="7"/>
        <v>XX</v>
      </c>
    </row>
    <row r="5" spans="1:13" ht="12.75">
      <c r="A5" s="125" t="str">
        <f t="shared" si="8"/>
        <v>10XX155439</v>
      </c>
      <c r="B5" s="128" t="str">
        <f t="shared" si="0"/>
        <v>Parts - Other</v>
      </c>
      <c r="C5" s="135" t="str">
        <f t="shared" si="1"/>
        <v>Accessories - ?</v>
      </c>
      <c r="D5" s="127" t="s">
        <v>463</v>
      </c>
      <c r="E5" s="127" t="s">
        <v>460</v>
      </c>
      <c r="F5" s="127" t="s">
        <v>464</v>
      </c>
      <c r="G5" s="126" t="str">
        <f t="shared" si="2"/>
        <v>Parts</v>
      </c>
      <c r="H5" s="136" t="s">
        <v>1415</v>
      </c>
      <c r="I5" s="132">
        <f t="shared" si="3"/>
        <v>10</v>
      </c>
      <c r="J5" s="133" t="str">
        <f t="shared" si="4"/>
        <v>XX</v>
      </c>
      <c r="K5" s="133" t="str">
        <f t="shared" si="5"/>
        <v>155</v>
      </c>
      <c r="L5" s="133" t="str">
        <f t="shared" si="6"/>
        <v>439</v>
      </c>
      <c r="M5" s="134" t="str">
        <f t="shared" si="7"/>
        <v>XX</v>
      </c>
    </row>
    <row r="6" spans="1:13" ht="12.75">
      <c r="A6" s="125" t="str">
        <f t="shared" si="8"/>
        <v>30XX116433</v>
      </c>
      <c r="B6" s="128" t="str">
        <f t="shared" si="0"/>
        <v>Controllers - On/Off Controllers</v>
      </c>
      <c r="C6" s="135" t="str">
        <f t="shared" si="1"/>
        <v>DJ &amp; Lighting - ?</v>
      </c>
      <c r="D6" s="127" t="s">
        <v>336</v>
      </c>
      <c r="E6" s="127" t="s">
        <v>1218</v>
      </c>
      <c r="F6" s="127" t="s">
        <v>1153</v>
      </c>
      <c r="G6" s="126" t="str">
        <f t="shared" si="2"/>
        <v>Controllers</v>
      </c>
      <c r="H6" s="136" t="s">
        <v>1161</v>
      </c>
      <c r="I6" s="132">
        <f t="shared" si="3"/>
        <v>30</v>
      </c>
      <c r="J6" s="133" t="str">
        <f t="shared" si="4"/>
        <v>XX</v>
      </c>
      <c r="K6" s="133" t="str">
        <f t="shared" si="5"/>
        <v>116</v>
      </c>
      <c r="L6" s="133" t="str">
        <f t="shared" si="6"/>
        <v>433</v>
      </c>
      <c r="M6" s="134" t="str">
        <f t="shared" si="7"/>
        <v>XX</v>
      </c>
    </row>
    <row r="7" spans="1:13" ht="12.75">
      <c r="A7" s="125" t="str">
        <f t="shared" si="8"/>
        <v>30XX116315</v>
      </c>
      <c r="B7" s="128" t="str">
        <f t="shared" si="0"/>
        <v>Controllers - Foot Controllers</v>
      </c>
      <c r="C7" s="135" t="str">
        <f t="shared" si="1"/>
        <v>DJ &amp; Lighting - ?</v>
      </c>
      <c r="D7" s="127" t="s">
        <v>336</v>
      </c>
      <c r="E7" s="127" t="s">
        <v>1218</v>
      </c>
      <c r="F7" s="127" t="s">
        <v>1153</v>
      </c>
      <c r="G7" s="126" t="str">
        <f t="shared" si="2"/>
        <v>Controllers</v>
      </c>
      <c r="H7" s="136" t="s">
        <v>1158</v>
      </c>
      <c r="I7" s="132">
        <f t="shared" si="3"/>
        <v>30</v>
      </c>
      <c r="J7" s="133" t="str">
        <f t="shared" si="4"/>
        <v>XX</v>
      </c>
      <c r="K7" s="133" t="str">
        <f t="shared" si="5"/>
        <v>116</v>
      </c>
      <c r="L7" s="133" t="str">
        <f t="shared" si="6"/>
        <v>315</v>
      </c>
      <c r="M7" s="134" t="str">
        <f t="shared" si="7"/>
        <v>XX</v>
      </c>
    </row>
    <row r="8" spans="1:13" ht="12.75">
      <c r="A8" s="125" t="str">
        <f t="shared" si="8"/>
        <v>3028XXX370</v>
      </c>
      <c r="B8" s="128" t="str">
        <f t="shared" si="0"/>
        <v>? - Karaoke</v>
      </c>
      <c r="C8" s="135" t="str">
        <f t="shared" si="1"/>
        <v>DJ &amp; Lighting - Recording and Playback</v>
      </c>
      <c r="D8" s="127" t="s">
        <v>336</v>
      </c>
      <c r="E8" s="127" t="s">
        <v>36</v>
      </c>
      <c r="F8" s="127" t="s">
        <v>1218</v>
      </c>
      <c r="G8" s="126" t="str">
        <f t="shared" si="2"/>
        <v>?</v>
      </c>
      <c r="H8" s="136" t="s">
        <v>1679</v>
      </c>
      <c r="I8" s="132">
        <f t="shared" si="3"/>
        <v>30</v>
      </c>
      <c r="J8" s="133" t="str">
        <f t="shared" si="4"/>
        <v>28</v>
      </c>
      <c r="K8" s="133" t="str">
        <f t="shared" si="5"/>
        <v>XXX</v>
      </c>
      <c r="L8" s="133" t="str">
        <f t="shared" si="6"/>
        <v>370</v>
      </c>
      <c r="M8" s="134" t="str">
        <f t="shared" si="7"/>
        <v>XX</v>
      </c>
    </row>
    <row r="9" spans="1:13" ht="12.75">
      <c r="A9" s="125" t="str">
        <f t="shared" si="8"/>
        <v>2028XXX358</v>
      </c>
      <c r="B9" s="128" t="str">
        <f t="shared" si="0"/>
        <v>? - Headphones &amp; Earphones</v>
      </c>
      <c r="C9" s="135" t="str">
        <f t="shared" si="1"/>
        <v>Audio - Recording and Playback</v>
      </c>
      <c r="D9" s="127" t="s">
        <v>480</v>
      </c>
      <c r="E9" s="127" t="s">
        <v>36</v>
      </c>
      <c r="F9" s="127" t="s">
        <v>391</v>
      </c>
      <c r="G9" s="126" t="str">
        <f t="shared" si="2"/>
        <v>?</v>
      </c>
      <c r="H9" s="136" t="s">
        <v>7</v>
      </c>
      <c r="I9" s="132">
        <f t="shared" si="3"/>
        <v>20</v>
      </c>
      <c r="J9" s="133" t="str">
        <f t="shared" si="4"/>
        <v>28</v>
      </c>
      <c r="K9" s="133" t="str">
        <f t="shared" si="5"/>
        <v>XXX</v>
      </c>
      <c r="L9" s="133" t="str">
        <f t="shared" si="6"/>
        <v>358</v>
      </c>
      <c r="M9" s="134" t="str">
        <f t="shared" si="7"/>
        <v>XX</v>
      </c>
    </row>
    <row r="10" spans="1:13" ht="12.75">
      <c r="A10" s="125" t="str">
        <f t="shared" si="8"/>
        <v>2028XXX286</v>
      </c>
      <c r="B10" s="128" t="str">
        <f t="shared" si="0"/>
        <v>? - Duplicators</v>
      </c>
      <c r="C10" s="135" t="str">
        <f t="shared" si="1"/>
        <v>Audio - Recording and Playback</v>
      </c>
      <c r="D10" s="127" t="s">
        <v>480</v>
      </c>
      <c r="E10" s="127" t="s">
        <v>36</v>
      </c>
      <c r="F10" s="127" t="s">
        <v>391</v>
      </c>
      <c r="G10" s="126" t="str">
        <f t="shared" si="2"/>
        <v>?</v>
      </c>
      <c r="H10" s="136" t="s">
        <v>86</v>
      </c>
      <c r="I10" s="132">
        <f t="shared" si="3"/>
        <v>20</v>
      </c>
      <c r="J10" s="133" t="str">
        <f t="shared" si="4"/>
        <v>28</v>
      </c>
      <c r="K10" s="133" t="str">
        <f t="shared" si="5"/>
        <v>XXX</v>
      </c>
      <c r="L10" s="133" t="str">
        <f t="shared" si="6"/>
        <v>286</v>
      </c>
      <c r="M10" s="134" t="str">
        <f t="shared" si="7"/>
        <v>XX</v>
      </c>
    </row>
    <row r="11" spans="1:13" ht="12.75">
      <c r="A11" s="125" t="str">
        <f t="shared" si="8"/>
        <v>1027XXX197</v>
      </c>
      <c r="B11" s="128" t="str">
        <f t="shared" si="0"/>
        <v>? - Cases - Other</v>
      </c>
      <c r="C11" s="135" t="str">
        <f t="shared" si="1"/>
        <v>Accessories - Racks, Cases, and Stands</v>
      </c>
      <c r="D11" s="127" t="s">
        <v>459</v>
      </c>
      <c r="E11" s="127" t="s">
        <v>49</v>
      </c>
      <c r="F11" s="127" t="s">
        <v>460</v>
      </c>
      <c r="G11" s="126" t="str">
        <f t="shared" si="2"/>
        <v>?</v>
      </c>
      <c r="H11" s="136" t="s">
        <v>1398</v>
      </c>
      <c r="I11" s="132">
        <f t="shared" si="3"/>
        <v>10</v>
      </c>
      <c r="J11" s="133" t="str">
        <f t="shared" si="4"/>
        <v>27</v>
      </c>
      <c r="K11" s="133" t="str">
        <f t="shared" si="5"/>
        <v>XXX</v>
      </c>
      <c r="L11" s="133" t="str">
        <f t="shared" si="6"/>
        <v>197</v>
      </c>
      <c r="M11" s="134" t="str">
        <f t="shared" si="7"/>
        <v>XX</v>
      </c>
    </row>
    <row r="12" spans="1:13" ht="12.75">
      <c r="A12" s="125" t="str">
        <f t="shared" si="8"/>
        <v>2026XXX398</v>
      </c>
      <c r="B12" s="128" t="str">
        <f t="shared" si="0"/>
        <v>? - Microphone Pre-Amps</v>
      </c>
      <c r="C12" s="135" t="str">
        <f t="shared" si="1"/>
        <v>Audio - Processors</v>
      </c>
      <c r="D12" s="127" t="s">
        <v>480</v>
      </c>
      <c r="E12" s="127" t="s">
        <v>301</v>
      </c>
      <c r="F12" s="127" t="s">
        <v>1218</v>
      </c>
      <c r="G12" s="126" t="str">
        <f t="shared" si="2"/>
        <v>?</v>
      </c>
      <c r="H12" s="136" t="s">
        <v>1169</v>
      </c>
      <c r="I12" s="132">
        <f t="shared" si="3"/>
        <v>20</v>
      </c>
      <c r="J12" s="133" t="str">
        <f t="shared" si="4"/>
        <v>26</v>
      </c>
      <c r="K12" s="133" t="str">
        <f t="shared" si="5"/>
        <v>XXX</v>
      </c>
      <c r="L12" s="133" t="str">
        <f t="shared" si="6"/>
        <v>398</v>
      </c>
      <c r="M12" s="134" t="str">
        <f t="shared" si="7"/>
        <v>XX</v>
      </c>
    </row>
    <row r="13" spans="1:13" ht="12.75">
      <c r="A13" s="125" t="str">
        <f t="shared" si="8"/>
        <v>2026XXX301</v>
      </c>
      <c r="B13" s="128" t="str">
        <f t="shared" si="0"/>
        <v>? - Equalizers</v>
      </c>
      <c r="C13" s="135" t="str">
        <f t="shared" si="1"/>
        <v>Audio - Processors</v>
      </c>
      <c r="D13" s="127" t="s">
        <v>308</v>
      </c>
      <c r="E13" s="127" t="s">
        <v>35</v>
      </c>
      <c r="F13" s="127" t="s">
        <v>1218</v>
      </c>
      <c r="G13" s="126" t="str">
        <f t="shared" si="2"/>
        <v>?</v>
      </c>
      <c r="H13" s="136" t="s">
        <v>1168</v>
      </c>
      <c r="I13" s="132">
        <f t="shared" si="3"/>
        <v>20</v>
      </c>
      <c r="J13" s="133" t="str">
        <f t="shared" si="4"/>
        <v>26</v>
      </c>
      <c r="K13" s="133" t="str">
        <f t="shared" si="5"/>
        <v>XXX</v>
      </c>
      <c r="L13" s="133" t="str">
        <f t="shared" si="6"/>
        <v>301</v>
      </c>
      <c r="M13" s="134" t="str">
        <f t="shared" si="7"/>
        <v>XX</v>
      </c>
    </row>
    <row r="14" spans="1:13" ht="12.75">
      <c r="A14" s="125" t="str">
        <f t="shared" si="8"/>
        <v>2026XXX291</v>
      </c>
      <c r="B14" s="128" t="str">
        <f t="shared" si="0"/>
        <v>? - Effects Processors</v>
      </c>
      <c r="C14" s="135" t="str">
        <f t="shared" si="1"/>
        <v>Audio - Processors</v>
      </c>
      <c r="D14" s="127" t="s">
        <v>480</v>
      </c>
      <c r="E14" s="127" t="s">
        <v>35</v>
      </c>
      <c r="F14" s="127" t="s">
        <v>1218</v>
      </c>
      <c r="G14" s="126" t="str">
        <f t="shared" si="2"/>
        <v>?</v>
      </c>
      <c r="H14" s="136" t="s">
        <v>6</v>
      </c>
      <c r="I14" s="132">
        <f t="shared" si="3"/>
        <v>20</v>
      </c>
      <c r="J14" s="133" t="str">
        <f t="shared" si="4"/>
        <v>26</v>
      </c>
      <c r="K14" s="133" t="str">
        <f t="shared" si="5"/>
        <v>XXX</v>
      </c>
      <c r="L14" s="133" t="str">
        <f t="shared" si="6"/>
        <v>291</v>
      </c>
      <c r="M14" s="134" t="str">
        <f t="shared" si="7"/>
        <v>XX</v>
      </c>
    </row>
    <row r="15" spans="1:13" ht="12.75">
      <c r="A15" s="125" t="str">
        <f t="shared" si="8"/>
        <v>2026XXX252</v>
      </c>
      <c r="B15" s="128" t="str">
        <f t="shared" si="0"/>
        <v>? - Crossovers</v>
      </c>
      <c r="C15" s="135" t="str">
        <f t="shared" si="1"/>
        <v>Audio - Processors</v>
      </c>
      <c r="D15" s="127" t="s">
        <v>480</v>
      </c>
      <c r="E15" s="127" t="s">
        <v>35</v>
      </c>
      <c r="F15" s="127" t="s">
        <v>1218</v>
      </c>
      <c r="G15" s="126" t="str">
        <f t="shared" si="2"/>
        <v>?</v>
      </c>
      <c r="H15" s="136" t="s">
        <v>1167</v>
      </c>
      <c r="I15" s="132">
        <f t="shared" si="3"/>
        <v>20</v>
      </c>
      <c r="J15" s="133" t="str">
        <f t="shared" si="4"/>
        <v>26</v>
      </c>
      <c r="K15" s="133" t="str">
        <f t="shared" si="5"/>
        <v>XXX</v>
      </c>
      <c r="L15" s="133" t="str">
        <f t="shared" si="6"/>
        <v>252</v>
      </c>
      <c r="M15" s="134" t="str">
        <f t="shared" si="7"/>
        <v>XX</v>
      </c>
    </row>
    <row r="16" spans="1:13" ht="12.75">
      <c r="A16" s="125" t="str">
        <f t="shared" si="8"/>
        <v>2026XXX239</v>
      </c>
      <c r="B16" s="128" t="str">
        <f t="shared" si="0"/>
        <v>? - Compressors/Limiters</v>
      </c>
      <c r="C16" s="135" t="str">
        <f t="shared" si="1"/>
        <v>Audio - Processors</v>
      </c>
      <c r="D16" s="127" t="s">
        <v>480</v>
      </c>
      <c r="E16" s="127" t="s">
        <v>35</v>
      </c>
      <c r="F16" s="127" t="s">
        <v>1218</v>
      </c>
      <c r="G16" s="126" t="str">
        <f t="shared" si="2"/>
        <v>?</v>
      </c>
      <c r="H16" s="136" t="s">
        <v>1165</v>
      </c>
      <c r="I16" s="132">
        <f t="shared" si="3"/>
        <v>20</v>
      </c>
      <c r="J16" s="133" t="str">
        <f t="shared" si="4"/>
        <v>26</v>
      </c>
      <c r="K16" s="133" t="str">
        <f t="shared" si="5"/>
        <v>XXX</v>
      </c>
      <c r="L16" s="133" t="str">
        <f t="shared" si="6"/>
        <v>239</v>
      </c>
      <c r="M16" s="134" t="str">
        <f t="shared" si="7"/>
        <v>XX</v>
      </c>
    </row>
    <row r="17" spans="1:13" ht="12.75">
      <c r="A17" s="125" t="str">
        <f t="shared" si="8"/>
        <v>2026XXX211</v>
      </c>
      <c r="B17" s="128" t="str">
        <f t="shared" si="0"/>
        <v>? - Channel Strips</v>
      </c>
      <c r="C17" s="135" t="str">
        <f t="shared" si="1"/>
        <v>Audio - Processors</v>
      </c>
      <c r="D17" s="127" t="s">
        <v>480</v>
      </c>
      <c r="E17" s="127" t="s">
        <v>35</v>
      </c>
      <c r="F17" s="127" t="s">
        <v>391</v>
      </c>
      <c r="G17" s="126" t="str">
        <f t="shared" si="2"/>
        <v>?</v>
      </c>
      <c r="H17" s="136" t="s">
        <v>84</v>
      </c>
      <c r="I17" s="132">
        <f t="shared" si="3"/>
        <v>20</v>
      </c>
      <c r="J17" s="133" t="str">
        <f t="shared" si="4"/>
        <v>26</v>
      </c>
      <c r="K17" s="133" t="str">
        <f t="shared" si="5"/>
        <v>XXX</v>
      </c>
      <c r="L17" s="133" t="str">
        <f t="shared" si="6"/>
        <v>211</v>
      </c>
      <c r="M17" s="134" t="str">
        <f t="shared" si="7"/>
        <v>XX</v>
      </c>
    </row>
    <row r="18" spans="1:13" ht="12.75">
      <c r="A18" s="125" t="str">
        <f t="shared" si="8"/>
        <v>1025XXX602</v>
      </c>
      <c r="B18" s="128" t="str">
        <f t="shared" si="0"/>
        <v>? - Synthesizers</v>
      </c>
      <c r="C18" s="135" t="str">
        <f t="shared" si="1"/>
        <v>Accessories - Plucked</v>
      </c>
      <c r="D18" s="127" t="s">
        <v>459</v>
      </c>
      <c r="E18" s="127" t="s">
        <v>1145</v>
      </c>
      <c r="F18" s="127" t="s">
        <v>1218</v>
      </c>
      <c r="G18" s="126" t="str">
        <f t="shared" si="2"/>
        <v>?</v>
      </c>
      <c r="H18" s="136" t="s">
        <v>1475</v>
      </c>
      <c r="I18" s="132">
        <f t="shared" si="3"/>
        <v>10</v>
      </c>
      <c r="J18" s="133" t="str">
        <f t="shared" si="4"/>
        <v>25</v>
      </c>
      <c r="K18" s="133" t="str">
        <f t="shared" si="5"/>
        <v>XXX</v>
      </c>
      <c r="L18" s="133" t="str">
        <f t="shared" si="6"/>
        <v>602</v>
      </c>
      <c r="M18" s="134" t="str">
        <f t="shared" si="7"/>
        <v>XX</v>
      </c>
    </row>
    <row r="19" spans="1:13" ht="12.75">
      <c r="A19" s="125" t="str">
        <f t="shared" si="8"/>
        <v>1025XXX439</v>
      </c>
      <c r="B19" s="128" t="str">
        <f t="shared" si="0"/>
        <v>? - Other</v>
      </c>
      <c r="C19" s="135" t="str">
        <f t="shared" si="1"/>
        <v>Accessories - Plucked</v>
      </c>
      <c r="D19" s="127" t="s">
        <v>459</v>
      </c>
      <c r="E19" s="127" t="s">
        <v>1145</v>
      </c>
      <c r="F19" s="127" t="s">
        <v>365</v>
      </c>
      <c r="G19" s="126" t="str">
        <f t="shared" si="2"/>
        <v>?</v>
      </c>
      <c r="H19" s="136" t="s">
        <v>1415</v>
      </c>
      <c r="I19" s="132">
        <f t="shared" si="3"/>
        <v>10</v>
      </c>
      <c r="J19" s="133" t="str">
        <f t="shared" si="4"/>
        <v>25</v>
      </c>
      <c r="K19" s="133" t="str">
        <f t="shared" si="5"/>
        <v>XXX</v>
      </c>
      <c r="L19" s="133" t="str">
        <f t="shared" si="6"/>
        <v>439</v>
      </c>
      <c r="M19" s="134" t="str">
        <f t="shared" si="7"/>
        <v>XX</v>
      </c>
    </row>
    <row r="20" spans="1:13" ht="12.75">
      <c r="A20" s="125" t="str">
        <f t="shared" si="8"/>
        <v>1024XXX516</v>
      </c>
      <c r="B20" s="128" t="str">
        <f t="shared" si="0"/>
        <v>? - Practice Pads</v>
      </c>
      <c r="C20" s="135" t="str">
        <f t="shared" si="1"/>
        <v>Accessories - Percussion</v>
      </c>
      <c r="D20" s="127" t="s">
        <v>459</v>
      </c>
      <c r="E20" s="127" t="s">
        <v>1831</v>
      </c>
      <c r="F20" s="127" t="s">
        <v>1218</v>
      </c>
      <c r="G20" s="126" t="str">
        <f t="shared" si="2"/>
        <v>?</v>
      </c>
      <c r="H20" s="136" t="s">
        <v>1451</v>
      </c>
      <c r="I20" s="132">
        <f t="shared" si="3"/>
        <v>10</v>
      </c>
      <c r="J20" s="133" t="str">
        <f t="shared" si="4"/>
        <v>24</v>
      </c>
      <c r="K20" s="133" t="str">
        <f t="shared" si="5"/>
        <v>XXX</v>
      </c>
      <c r="L20" s="133" t="str">
        <f t="shared" si="6"/>
        <v>516</v>
      </c>
      <c r="M20" s="134" t="str">
        <f t="shared" si="7"/>
        <v>XX</v>
      </c>
    </row>
    <row r="21" spans="1:13" ht="12.75">
      <c r="A21" s="125" t="str">
        <f t="shared" si="8"/>
        <v>1024XXX477</v>
      </c>
      <c r="B21" s="128" t="str">
        <f t="shared" si="0"/>
        <v>? - Pedals</v>
      </c>
      <c r="C21" s="135" t="str">
        <f t="shared" si="1"/>
        <v>Accessories - Percussion</v>
      </c>
      <c r="D21" s="127" t="s">
        <v>459</v>
      </c>
      <c r="E21" s="127" t="s">
        <v>1831</v>
      </c>
      <c r="F21" s="127" t="s">
        <v>1218</v>
      </c>
      <c r="G21" s="126" t="str">
        <f t="shared" si="2"/>
        <v>?</v>
      </c>
      <c r="H21" s="136" t="s">
        <v>1450</v>
      </c>
      <c r="I21" s="132">
        <f t="shared" si="3"/>
        <v>10</v>
      </c>
      <c r="J21" s="133" t="str">
        <f t="shared" si="4"/>
        <v>24</v>
      </c>
      <c r="K21" s="133" t="str">
        <f t="shared" si="5"/>
        <v>XXX</v>
      </c>
      <c r="L21" s="133" t="str">
        <f t="shared" si="6"/>
        <v>477</v>
      </c>
      <c r="M21" s="134" t="str">
        <f t="shared" si="7"/>
        <v>XX</v>
      </c>
    </row>
    <row r="22" spans="1:13" ht="12.75">
      <c r="A22" s="125" t="str">
        <f t="shared" si="8"/>
        <v>1024XXX439</v>
      </c>
      <c r="B22" s="128" t="str">
        <f t="shared" si="0"/>
        <v>? - Other</v>
      </c>
      <c r="C22" s="135" t="str">
        <f t="shared" si="1"/>
        <v>Accessories - Percussion</v>
      </c>
      <c r="D22" s="127" t="s">
        <v>413</v>
      </c>
      <c r="E22" s="127" t="s">
        <v>1831</v>
      </c>
      <c r="F22" s="127" t="s">
        <v>1218</v>
      </c>
      <c r="G22" s="126" t="str">
        <f t="shared" si="2"/>
        <v>?</v>
      </c>
      <c r="H22" s="136" t="s">
        <v>1415</v>
      </c>
      <c r="I22" s="132">
        <f t="shared" si="3"/>
        <v>10</v>
      </c>
      <c r="J22" s="133" t="str">
        <f t="shared" si="4"/>
        <v>24</v>
      </c>
      <c r="K22" s="133" t="str">
        <f t="shared" si="5"/>
        <v>XXX</v>
      </c>
      <c r="L22" s="133" t="str">
        <f t="shared" si="6"/>
        <v>439</v>
      </c>
      <c r="M22" s="134" t="str">
        <f t="shared" si="7"/>
        <v>XX</v>
      </c>
    </row>
    <row r="23" spans="1:13" ht="12.75">
      <c r="A23" s="125" t="str">
        <f t="shared" si="8"/>
        <v>2017XXX402</v>
      </c>
      <c r="B23" s="128" t="str">
        <f t="shared" si="0"/>
        <v>? - MIDI  Interfaces</v>
      </c>
      <c r="C23" s="135" t="str">
        <f t="shared" si="1"/>
        <v>Audio - Interfaces</v>
      </c>
      <c r="D23" s="127" t="s">
        <v>480</v>
      </c>
      <c r="E23" s="127" t="s">
        <v>34</v>
      </c>
      <c r="F23" s="127" t="s">
        <v>1218</v>
      </c>
      <c r="G23" s="126" t="str">
        <f t="shared" si="2"/>
        <v>?</v>
      </c>
      <c r="H23" s="136" t="s">
        <v>8</v>
      </c>
      <c r="I23" s="132">
        <f t="shared" si="3"/>
        <v>20</v>
      </c>
      <c r="J23" s="133" t="str">
        <f t="shared" si="4"/>
        <v>17</v>
      </c>
      <c r="K23" s="133" t="str">
        <f t="shared" si="5"/>
        <v>XXX</v>
      </c>
      <c r="L23" s="133" t="str">
        <f t="shared" si="6"/>
        <v>402</v>
      </c>
      <c r="M23" s="134" t="str">
        <f t="shared" si="7"/>
        <v>XX</v>
      </c>
    </row>
    <row r="24" spans="1:13" ht="12.75">
      <c r="A24" s="125" t="str">
        <f t="shared" si="8"/>
        <v>2017XXX247</v>
      </c>
      <c r="B24" s="128" t="str">
        <f t="shared" si="0"/>
        <v>? - Converters and Sync Boxes</v>
      </c>
      <c r="C24" s="135" t="str">
        <f t="shared" si="1"/>
        <v>Audio - Interfaces</v>
      </c>
      <c r="D24" s="127" t="s">
        <v>480</v>
      </c>
      <c r="E24" s="127" t="s">
        <v>34</v>
      </c>
      <c r="F24" s="127" t="s">
        <v>455</v>
      </c>
      <c r="G24" s="126" t="str">
        <f t="shared" si="2"/>
        <v>?</v>
      </c>
      <c r="H24" s="136" t="s">
        <v>1166</v>
      </c>
      <c r="I24" s="132">
        <f t="shared" si="3"/>
        <v>20</v>
      </c>
      <c r="J24" s="133" t="str">
        <f t="shared" si="4"/>
        <v>17</v>
      </c>
      <c r="K24" s="133" t="str">
        <f t="shared" si="5"/>
        <v>XXX</v>
      </c>
      <c r="L24" s="133" t="str">
        <f t="shared" si="6"/>
        <v>247</v>
      </c>
      <c r="M24" s="134" t="str">
        <f t="shared" si="7"/>
        <v>XX</v>
      </c>
    </row>
    <row r="25" spans="1:13" ht="12.75">
      <c r="A25" s="125" t="str">
        <f t="shared" si="8"/>
        <v>2017XXX246</v>
      </c>
      <c r="B25" s="128" t="str">
        <f t="shared" si="0"/>
        <v>? - Control Surfaces</v>
      </c>
      <c r="C25" s="135" t="str">
        <f t="shared" si="1"/>
        <v>Audio - Interfaces</v>
      </c>
      <c r="D25" s="127" t="s">
        <v>480</v>
      </c>
      <c r="E25" s="127" t="s">
        <v>38</v>
      </c>
      <c r="F25" s="127" t="s">
        <v>1218</v>
      </c>
      <c r="G25" s="126" t="str">
        <f t="shared" si="2"/>
        <v>?</v>
      </c>
      <c r="H25" s="136" t="s">
        <v>85</v>
      </c>
      <c r="I25" s="132">
        <f t="shared" si="3"/>
        <v>20</v>
      </c>
      <c r="J25" s="133" t="str">
        <f t="shared" si="4"/>
        <v>17</v>
      </c>
      <c r="K25" s="133" t="str">
        <f t="shared" si="5"/>
        <v>XXX</v>
      </c>
      <c r="L25" s="133" t="str">
        <f t="shared" si="6"/>
        <v>246</v>
      </c>
      <c r="M25" s="134" t="str">
        <f t="shared" si="7"/>
        <v>XX</v>
      </c>
    </row>
    <row r="26" spans="1:13" ht="12.75">
      <c r="A26" s="125" t="str">
        <f t="shared" si="8"/>
        <v>2017XXX125</v>
      </c>
      <c r="B26" s="128" t="str">
        <f t="shared" si="0"/>
        <v>? - Audio Interfaces</v>
      </c>
      <c r="C26" s="135" t="str">
        <f t="shared" si="1"/>
        <v>Audio - Interfaces</v>
      </c>
      <c r="D26" s="127" t="s">
        <v>480</v>
      </c>
      <c r="E26" s="127" t="s">
        <v>34</v>
      </c>
      <c r="F26" s="127" t="s">
        <v>391</v>
      </c>
      <c r="G26" s="126" t="str">
        <f t="shared" si="2"/>
        <v>?</v>
      </c>
      <c r="H26" s="136" t="s">
        <v>83</v>
      </c>
      <c r="I26" s="132">
        <f t="shared" si="3"/>
        <v>20</v>
      </c>
      <c r="J26" s="133" t="str">
        <f t="shared" si="4"/>
        <v>17</v>
      </c>
      <c r="K26" s="133" t="str">
        <f t="shared" si="5"/>
        <v>XXX</v>
      </c>
      <c r="L26" s="133" t="str">
        <f t="shared" si="6"/>
        <v>125</v>
      </c>
      <c r="M26" s="134" t="str">
        <f t="shared" si="7"/>
        <v>XX</v>
      </c>
    </row>
    <row r="27" spans="1:13" ht="12.75">
      <c r="A27" s="125" t="str">
        <f t="shared" si="8"/>
        <v>1011XXX628</v>
      </c>
      <c r="B27" s="128" t="str">
        <f t="shared" si="0"/>
        <v>? - Transformers, Splitters</v>
      </c>
      <c r="C27" s="135" t="str">
        <f t="shared" si="1"/>
        <v>Accessories - Audio</v>
      </c>
      <c r="D27" s="127" t="s">
        <v>482</v>
      </c>
      <c r="E27" s="127" t="s">
        <v>1678</v>
      </c>
      <c r="F27" s="127" t="s">
        <v>483</v>
      </c>
      <c r="G27" s="126" t="str">
        <f t="shared" si="2"/>
        <v>?</v>
      </c>
      <c r="H27" s="136" t="s">
        <v>1245</v>
      </c>
      <c r="I27" s="132">
        <f t="shared" si="3"/>
        <v>10</v>
      </c>
      <c r="J27" s="133" t="str">
        <f t="shared" si="4"/>
        <v>11</v>
      </c>
      <c r="K27" s="133" t="str">
        <f t="shared" si="5"/>
        <v>XXX</v>
      </c>
      <c r="L27" s="133" t="str">
        <f t="shared" si="6"/>
        <v>628</v>
      </c>
      <c r="M27" s="134" t="str">
        <f t="shared" si="7"/>
        <v>XX</v>
      </c>
    </row>
    <row r="28" spans="1:13" ht="12.75">
      <c r="A28" s="125" t="str">
        <f t="shared" si="8"/>
        <v>1011XXX613</v>
      </c>
      <c r="B28" s="128" t="str">
        <f t="shared" si="0"/>
        <v>? - Test Equipment</v>
      </c>
      <c r="C28" s="135" t="str">
        <f t="shared" si="1"/>
        <v>Accessories - Audio</v>
      </c>
      <c r="D28" s="127" t="s">
        <v>472</v>
      </c>
      <c r="E28" s="127" t="s">
        <v>1678</v>
      </c>
      <c r="F28" s="127" t="s">
        <v>467</v>
      </c>
      <c r="G28" s="126" t="str">
        <f t="shared" si="2"/>
        <v>?</v>
      </c>
      <c r="H28" s="136" t="s">
        <v>1244</v>
      </c>
      <c r="I28" s="132">
        <f t="shared" si="3"/>
        <v>10</v>
      </c>
      <c r="J28" s="133" t="str">
        <f t="shared" si="4"/>
        <v>11</v>
      </c>
      <c r="K28" s="133" t="str">
        <f t="shared" si="5"/>
        <v>XXX</v>
      </c>
      <c r="L28" s="133" t="str">
        <f t="shared" si="6"/>
        <v>613</v>
      </c>
      <c r="M28" s="134" t="str">
        <f t="shared" si="7"/>
        <v>XX</v>
      </c>
    </row>
    <row r="29" spans="1:13" ht="12.75">
      <c r="A29" s="125" t="str">
        <f t="shared" si="8"/>
        <v>1011XXX397</v>
      </c>
      <c r="B29" s="128" t="str">
        <f t="shared" si="0"/>
        <v>? - Microphone Accessories</v>
      </c>
      <c r="C29" s="135" t="str">
        <f t="shared" si="1"/>
        <v>Accessories - Audio</v>
      </c>
      <c r="D29" s="127" t="s">
        <v>1219</v>
      </c>
      <c r="E29" s="127" t="s">
        <v>1678</v>
      </c>
      <c r="F29" s="127" t="s">
        <v>467</v>
      </c>
      <c r="G29" s="126" t="str">
        <f t="shared" si="2"/>
        <v>?</v>
      </c>
      <c r="H29" s="136" t="s">
        <v>1240</v>
      </c>
      <c r="I29" s="132">
        <f t="shared" si="3"/>
        <v>10</v>
      </c>
      <c r="J29" s="133" t="str">
        <f t="shared" si="4"/>
        <v>11</v>
      </c>
      <c r="K29" s="133" t="str">
        <f t="shared" si="5"/>
        <v>XXX</v>
      </c>
      <c r="L29" s="133" t="str">
        <f t="shared" si="6"/>
        <v>397</v>
      </c>
      <c r="M29" s="134" t="str">
        <f t="shared" si="7"/>
        <v>XX</v>
      </c>
    </row>
    <row r="30" spans="1:13" ht="12.75">
      <c r="A30" s="125" t="str">
        <f t="shared" si="8"/>
        <v>1011XXX330</v>
      </c>
      <c r="B30" s="128" t="str">
        <f t="shared" si="0"/>
        <v>? - Gooseneck/Clamp-on Lights</v>
      </c>
      <c r="C30" s="135" t="str">
        <f t="shared" si="1"/>
        <v>Accessories - Audio</v>
      </c>
      <c r="D30" s="127" t="s">
        <v>472</v>
      </c>
      <c r="E30" s="127" t="s">
        <v>1678</v>
      </c>
      <c r="F30" s="127" t="s">
        <v>467</v>
      </c>
      <c r="G30" s="126" t="str">
        <f t="shared" si="2"/>
        <v>?</v>
      </c>
      <c r="H30" s="136" t="s">
        <v>1238</v>
      </c>
      <c r="I30" s="132">
        <f t="shared" si="3"/>
        <v>10</v>
      </c>
      <c r="J30" s="133" t="str">
        <f t="shared" si="4"/>
        <v>11</v>
      </c>
      <c r="K30" s="133" t="str">
        <f t="shared" si="5"/>
        <v>XXX</v>
      </c>
      <c r="L30" s="133" t="str">
        <f t="shared" si="6"/>
        <v>330</v>
      </c>
      <c r="M30" s="134" t="str">
        <f t="shared" si="7"/>
        <v>XX</v>
      </c>
    </row>
    <row r="31" spans="1:13" ht="12.75">
      <c r="A31" s="125" t="str">
        <f t="shared" si="8"/>
        <v>1011XXX328</v>
      </c>
      <c r="B31" s="128" t="str">
        <f t="shared" si="0"/>
        <v>? - General</v>
      </c>
      <c r="C31" s="135" t="str">
        <f t="shared" si="1"/>
        <v>Accessories - Audio</v>
      </c>
      <c r="D31" s="127" t="s">
        <v>1219</v>
      </c>
      <c r="E31" s="127" t="s">
        <v>1678</v>
      </c>
      <c r="F31" s="127" t="s">
        <v>467</v>
      </c>
      <c r="G31" s="126" t="str">
        <f t="shared" si="2"/>
        <v>?</v>
      </c>
      <c r="H31" s="136" t="s">
        <v>1237</v>
      </c>
      <c r="I31" s="132">
        <f t="shared" si="3"/>
        <v>10</v>
      </c>
      <c r="J31" s="133" t="str">
        <f t="shared" si="4"/>
        <v>11</v>
      </c>
      <c r="K31" s="133" t="str">
        <f t="shared" si="5"/>
        <v>XXX</v>
      </c>
      <c r="L31" s="133" t="str">
        <f t="shared" si="6"/>
        <v>328</v>
      </c>
      <c r="M31" s="134" t="str">
        <f t="shared" si="7"/>
        <v>XX</v>
      </c>
    </row>
    <row r="32" spans="1:13" ht="12.75">
      <c r="A32" s="125" t="str">
        <f t="shared" si="8"/>
        <v>1011XXX262</v>
      </c>
      <c r="B32" s="128" t="str">
        <f t="shared" si="0"/>
        <v>? - Direct Boxes</v>
      </c>
      <c r="C32" s="135" t="str">
        <f t="shared" si="1"/>
        <v>Accessories - Audio</v>
      </c>
      <c r="D32" s="127" t="s">
        <v>476</v>
      </c>
      <c r="E32" s="127" t="s">
        <v>1678</v>
      </c>
      <c r="F32" s="127" t="s">
        <v>1218</v>
      </c>
      <c r="G32" s="126" t="str">
        <f t="shared" si="2"/>
        <v>?</v>
      </c>
      <c r="H32" s="136" t="s">
        <v>1236</v>
      </c>
      <c r="I32" s="132">
        <f t="shared" si="3"/>
        <v>10</v>
      </c>
      <c r="J32" s="133" t="str">
        <f t="shared" si="4"/>
        <v>11</v>
      </c>
      <c r="K32" s="133" t="str">
        <f t="shared" si="5"/>
        <v>XXX</v>
      </c>
      <c r="L32" s="133" t="str">
        <f t="shared" si="6"/>
        <v>262</v>
      </c>
      <c r="M32" s="134" t="str">
        <f t="shared" si="7"/>
        <v>XX</v>
      </c>
    </row>
    <row r="33" spans="1:13" ht="12.75">
      <c r="A33" s="125" t="str">
        <f t="shared" si="8"/>
        <v>1011XXX189</v>
      </c>
      <c r="B33" s="128" t="str">
        <f t="shared" si="0"/>
        <v>? - Carts and Transport Equipment</v>
      </c>
      <c r="C33" s="135" t="str">
        <f t="shared" si="1"/>
        <v>Accessories - Audio</v>
      </c>
      <c r="D33" s="127" t="s">
        <v>472</v>
      </c>
      <c r="E33" s="127" t="s">
        <v>1678</v>
      </c>
      <c r="F33" s="127" t="s">
        <v>457</v>
      </c>
      <c r="G33" s="126" t="str">
        <f t="shared" si="2"/>
        <v>?</v>
      </c>
      <c r="H33" s="136" t="s">
        <v>1235</v>
      </c>
      <c r="I33" s="132">
        <f t="shared" si="3"/>
        <v>10</v>
      </c>
      <c r="J33" s="133" t="str">
        <f t="shared" si="4"/>
        <v>11</v>
      </c>
      <c r="K33" s="133" t="str">
        <f t="shared" si="5"/>
        <v>XXX</v>
      </c>
      <c r="L33" s="133" t="str">
        <f t="shared" si="6"/>
        <v>189</v>
      </c>
      <c r="M33" s="134" t="str">
        <f t="shared" si="7"/>
        <v>XX</v>
      </c>
    </row>
    <row r="34" spans="1:13" ht="12.75">
      <c r="A34" s="125" t="str">
        <f t="shared" si="8"/>
        <v>1011XXX520</v>
      </c>
      <c r="B34" s="128" t="str">
        <f t="shared" si="0"/>
        <v>Rack - Rack Accessories</v>
      </c>
      <c r="C34" s="126" t="str">
        <f t="shared" si="1"/>
        <v>Accessories - Audio</v>
      </c>
      <c r="D34" s="127" t="s">
        <v>486</v>
      </c>
      <c r="E34" s="127" t="s">
        <v>1678</v>
      </c>
      <c r="F34" s="127" t="s">
        <v>399</v>
      </c>
      <c r="G34" s="126" t="str">
        <f t="shared" si="2"/>
        <v>Rack</v>
      </c>
      <c r="H34" s="129" t="s">
        <v>1243</v>
      </c>
      <c r="I34" s="132">
        <f t="shared" si="3"/>
        <v>10</v>
      </c>
      <c r="J34" s="133" t="str">
        <f t="shared" si="4"/>
        <v>11</v>
      </c>
      <c r="K34" s="133" t="str">
        <f t="shared" si="5"/>
        <v>XXX</v>
      </c>
      <c r="L34" s="133" t="str">
        <f t="shared" si="6"/>
        <v>520</v>
      </c>
      <c r="M34" s="134" t="str">
        <f t="shared" si="7"/>
        <v>XX</v>
      </c>
    </row>
    <row r="35" spans="1:13" ht="12.75">
      <c r="A35" s="125" t="str">
        <f t="shared" si="8"/>
        <v>2027164522</v>
      </c>
      <c r="B35" s="128" t="str">
        <f t="shared" si="0"/>
        <v>Racks - Racks and Rack Cases</v>
      </c>
      <c r="C35" s="135" t="str">
        <f t="shared" si="1"/>
        <v>Audio - Racks, Cases, and Stands</v>
      </c>
      <c r="D35" s="127" t="s">
        <v>480</v>
      </c>
      <c r="E35" s="127" t="s">
        <v>49</v>
      </c>
      <c r="F35" s="127" t="s">
        <v>48</v>
      </c>
      <c r="G35" s="126" t="str">
        <f t="shared" si="2"/>
        <v>Racks</v>
      </c>
      <c r="H35" s="136" t="s">
        <v>1172</v>
      </c>
      <c r="I35" s="132">
        <f t="shared" si="3"/>
        <v>20</v>
      </c>
      <c r="J35" s="133" t="str">
        <f t="shared" si="4"/>
        <v>27</v>
      </c>
      <c r="K35" s="133" t="str">
        <f t="shared" si="5"/>
        <v>164</v>
      </c>
      <c r="L35" s="133" t="str">
        <f t="shared" si="6"/>
        <v>522</v>
      </c>
      <c r="M35" s="134">
        <f t="shared" si="7"/>
      </c>
    </row>
    <row r="36" spans="1:13" ht="12.75">
      <c r="A36" s="125" t="str">
        <f t="shared" si="8"/>
        <v>2027164519</v>
      </c>
      <c r="B36" s="128" t="str">
        <f t="shared" si="0"/>
        <v>Racks - R&amp;R Other</v>
      </c>
      <c r="C36" s="135" t="str">
        <f t="shared" si="1"/>
        <v>Audio - Racks, Cases, and Stands</v>
      </c>
      <c r="D36" s="127" t="s">
        <v>480</v>
      </c>
      <c r="E36" s="127" t="s">
        <v>49</v>
      </c>
      <c r="F36" s="127" t="s">
        <v>48</v>
      </c>
      <c r="G36" s="126" t="str">
        <f t="shared" si="2"/>
        <v>Racks</v>
      </c>
      <c r="H36" s="136" t="s">
        <v>10</v>
      </c>
      <c r="I36" s="132">
        <f t="shared" si="3"/>
        <v>20</v>
      </c>
      <c r="J36" s="133" t="str">
        <f t="shared" si="4"/>
        <v>27</v>
      </c>
      <c r="K36" s="133" t="str">
        <f t="shared" si="5"/>
        <v>164</v>
      </c>
      <c r="L36" s="133" t="str">
        <f t="shared" si="6"/>
        <v>519</v>
      </c>
      <c r="M36" s="134">
        <f t="shared" si="7"/>
      </c>
    </row>
    <row r="37" spans="1:13" ht="12.75">
      <c r="A37" s="125" t="str">
        <f t="shared" si="8"/>
        <v>4035169607</v>
      </c>
      <c r="B37" s="128" t="str">
        <f t="shared" si="0"/>
        <v>Saxophones - Tenor Saxophone</v>
      </c>
      <c r="C37" s="126" t="str">
        <f t="shared" si="1"/>
        <v>Instruments - Woodwind</v>
      </c>
      <c r="D37" s="127" t="s">
        <v>235</v>
      </c>
      <c r="E37" s="127" t="s">
        <v>1083</v>
      </c>
      <c r="F37" s="127" t="s">
        <v>165</v>
      </c>
      <c r="G37" s="126" t="str">
        <f t="shared" si="2"/>
        <v>Saxophones</v>
      </c>
      <c r="H37" s="129" t="s">
        <v>166</v>
      </c>
      <c r="I37" s="132">
        <f t="shared" si="3"/>
        <v>40</v>
      </c>
      <c r="J37" s="133" t="str">
        <f t="shared" si="4"/>
        <v>35</v>
      </c>
      <c r="K37" s="133" t="str">
        <f t="shared" si="5"/>
        <v>169</v>
      </c>
      <c r="L37" s="133" t="str">
        <f t="shared" si="6"/>
        <v>607</v>
      </c>
      <c r="M37" s="134">
        <f t="shared" si="7"/>
      </c>
    </row>
    <row r="38" spans="1:13" ht="12.75">
      <c r="A38" s="125" t="str">
        <f t="shared" si="8"/>
        <v>4035169561</v>
      </c>
      <c r="B38" s="128" t="str">
        <f t="shared" si="0"/>
        <v>Saxophones - Soprano Saxophone</v>
      </c>
      <c r="C38" s="126" t="str">
        <f t="shared" si="1"/>
        <v>Instruments - Woodwind</v>
      </c>
      <c r="D38" s="127" t="s">
        <v>256</v>
      </c>
      <c r="E38" s="127" t="s">
        <v>1083</v>
      </c>
      <c r="F38" s="127" t="s">
        <v>161</v>
      </c>
      <c r="G38" s="126" t="str">
        <f t="shared" si="2"/>
        <v>Saxophones</v>
      </c>
      <c r="H38" s="129" t="s">
        <v>164</v>
      </c>
      <c r="I38" s="132">
        <f t="shared" si="3"/>
        <v>40</v>
      </c>
      <c r="J38" s="133" t="str">
        <f t="shared" si="4"/>
        <v>35</v>
      </c>
      <c r="K38" s="133" t="str">
        <f t="shared" si="5"/>
        <v>169</v>
      </c>
      <c r="L38" s="133" t="str">
        <f t="shared" si="6"/>
        <v>561</v>
      </c>
      <c r="M38" s="134">
        <f t="shared" si="7"/>
      </c>
    </row>
    <row r="39" spans="1:13" ht="12.75">
      <c r="A39" s="125" t="str">
        <f t="shared" si="8"/>
        <v>4035169455</v>
      </c>
      <c r="B39" s="128" t="str">
        <f t="shared" si="0"/>
        <v>Saxophones - Other Saxophone</v>
      </c>
      <c r="C39" s="126" t="str">
        <f t="shared" si="1"/>
        <v>Instruments - Woodwind</v>
      </c>
      <c r="D39" s="127" t="s">
        <v>256</v>
      </c>
      <c r="E39" s="127" t="s">
        <v>1083</v>
      </c>
      <c r="F39" s="127" t="s">
        <v>161</v>
      </c>
      <c r="G39" s="126" t="str">
        <f t="shared" si="2"/>
        <v>Saxophones</v>
      </c>
      <c r="H39" s="129" t="s">
        <v>163</v>
      </c>
      <c r="I39" s="132">
        <f t="shared" si="3"/>
        <v>40</v>
      </c>
      <c r="J39" s="133" t="str">
        <f t="shared" si="4"/>
        <v>35</v>
      </c>
      <c r="K39" s="133" t="str">
        <f t="shared" si="5"/>
        <v>169</v>
      </c>
      <c r="L39" s="133" t="str">
        <f t="shared" si="6"/>
        <v>455</v>
      </c>
      <c r="M39" s="134">
        <f t="shared" si="7"/>
      </c>
    </row>
    <row r="40" spans="1:13" ht="12.75">
      <c r="A40" s="125" t="str">
        <f t="shared" si="8"/>
        <v>4035169135</v>
      </c>
      <c r="B40" s="128" t="str">
        <f t="shared" si="0"/>
        <v>Saxophones - Baritone Saxophone</v>
      </c>
      <c r="C40" s="126" t="str">
        <f t="shared" si="1"/>
        <v>Instruments - Woodwind</v>
      </c>
      <c r="D40" s="127" t="s">
        <v>256</v>
      </c>
      <c r="E40" s="127" t="s">
        <v>1083</v>
      </c>
      <c r="F40" s="127" t="s">
        <v>161</v>
      </c>
      <c r="G40" s="126" t="str">
        <f t="shared" si="2"/>
        <v>Saxophones</v>
      </c>
      <c r="H40" s="129" t="s">
        <v>162</v>
      </c>
      <c r="I40" s="132">
        <f t="shared" si="3"/>
        <v>40</v>
      </c>
      <c r="J40" s="133" t="str">
        <f t="shared" si="4"/>
        <v>35</v>
      </c>
      <c r="K40" s="133" t="str">
        <f t="shared" si="5"/>
        <v>169</v>
      </c>
      <c r="L40" s="133" t="str">
        <f t="shared" si="6"/>
        <v>135</v>
      </c>
      <c r="M40" s="134">
        <f t="shared" si="7"/>
      </c>
    </row>
    <row r="41" spans="1:13" ht="12.75">
      <c r="A41" s="125" t="str">
        <f t="shared" si="8"/>
        <v>4035169116</v>
      </c>
      <c r="B41" s="128" t="str">
        <f t="shared" si="0"/>
        <v>Saxophones - Alto Saxophone</v>
      </c>
      <c r="C41" s="126" t="str">
        <f t="shared" si="1"/>
        <v>Instruments - Woodwind</v>
      </c>
      <c r="D41" s="127" t="s">
        <v>256</v>
      </c>
      <c r="E41" s="127" t="s">
        <v>1083</v>
      </c>
      <c r="F41" s="127" t="s">
        <v>248</v>
      </c>
      <c r="G41" s="126" t="str">
        <f t="shared" si="2"/>
        <v>Saxophones</v>
      </c>
      <c r="H41" s="129" t="s">
        <v>249</v>
      </c>
      <c r="I41" s="132">
        <f t="shared" si="3"/>
        <v>40</v>
      </c>
      <c r="J41" s="133" t="str">
        <f t="shared" si="4"/>
        <v>35</v>
      </c>
      <c r="K41" s="133" t="str">
        <f t="shared" si="5"/>
        <v>169</v>
      </c>
      <c r="L41" s="133" t="str">
        <f t="shared" si="6"/>
        <v>116</v>
      </c>
      <c r="M41" s="134">
        <f t="shared" si="7"/>
      </c>
    </row>
    <row r="42" spans="1:13" ht="12.75">
      <c r="A42" s="125" t="str">
        <f t="shared" si="8"/>
        <v>1035167545</v>
      </c>
      <c r="B42" s="128" t="str">
        <f t="shared" si="0"/>
        <v>Reeds - Saxophone</v>
      </c>
      <c r="C42" s="126" t="str">
        <f t="shared" si="1"/>
        <v>Accessories - Woodwind</v>
      </c>
      <c r="D42" s="127" t="s">
        <v>459</v>
      </c>
      <c r="E42" s="127" t="s">
        <v>1083</v>
      </c>
      <c r="F42" s="127" t="s">
        <v>390</v>
      </c>
      <c r="G42" s="126" t="str">
        <f t="shared" si="2"/>
        <v>Reeds</v>
      </c>
      <c r="H42" s="129" t="s">
        <v>384</v>
      </c>
      <c r="I42" s="132">
        <f t="shared" si="3"/>
        <v>10</v>
      </c>
      <c r="J42" s="133" t="str">
        <f t="shared" si="4"/>
        <v>35</v>
      </c>
      <c r="K42" s="133" t="str">
        <f t="shared" si="5"/>
        <v>167</v>
      </c>
      <c r="L42" s="133" t="str">
        <f t="shared" si="6"/>
        <v>545</v>
      </c>
      <c r="M42" s="134">
        <f t="shared" si="7"/>
      </c>
    </row>
    <row r="43" spans="1:13" ht="12.75">
      <c r="A43" s="125" t="str">
        <f t="shared" si="8"/>
        <v>1035167439</v>
      </c>
      <c r="B43" s="128" t="str">
        <f t="shared" si="0"/>
        <v>Reeds - Other</v>
      </c>
      <c r="C43" s="126" t="str">
        <f t="shared" si="1"/>
        <v>Accessories - Woodwind</v>
      </c>
      <c r="D43" s="127" t="s">
        <v>459</v>
      </c>
      <c r="E43" s="127" t="s">
        <v>1083</v>
      </c>
      <c r="F43" s="127" t="s">
        <v>447</v>
      </c>
      <c r="G43" s="126" t="str">
        <f t="shared" si="2"/>
        <v>Reeds</v>
      </c>
      <c r="H43" s="129" t="s">
        <v>419</v>
      </c>
      <c r="I43" s="132">
        <f t="shared" si="3"/>
        <v>10</v>
      </c>
      <c r="J43" s="133" t="str">
        <f t="shared" si="4"/>
        <v>35</v>
      </c>
      <c r="K43" s="133" t="str">
        <f t="shared" si="5"/>
        <v>167</v>
      </c>
      <c r="L43" s="133" t="str">
        <f t="shared" si="6"/>
        <v>439</v>
      </c>
      <c r="M43" s="134">
        <f t="shared" si="7"/>
      </c>
    </row>
    <row r="44" spans="1:13" ht="12.75">
      <c r="A44" s="125" t="str">
        <f t="shared" si="8"/>
        <v>1035167427</v>
      </c>
      <c r="B44" s="128" t="str">
        <f t="shared" si="0"/>
        <v>Reeds - Oboe</v>
      </c>
      <c r="C44" s="126" t="str">
        <f t="shared" si="1"/>
        <v>Accessories - Woodwind</v>
      </c>
      <c r="D44" s="127" t="s">
        <v>459</v>
      </c>
      <c r="E44" s="127" t="s">
        <v>1083</v>
      </c>
      <c r="F44" s="127" t="s">
        <v>447</v>
      </c>
      <c r="G44" s="126" t="str">
        <f t="shared" si="2"/>
        <v>Reeds</v>
      </c>
      <c r="H44" s="129" t="s">
        <v>389</v>
      </c>
      <c r="I44" s="132">
        <f t="shared" si="3"/>
        <v>10</v>
      </c>
      <c r="J44" s="133" t="str">
        <f t="shared" si="4"/>
        <v>35</v>
      </c>
      <c r="K44" s="133" t="str">
        <f t="shared" si="5"/>
        <v>167</v>
      </c>
      <c r="L44" s="133" t="str">
        <f t="shared" si="6"/>
        <v>427</v>
      </c>
      <c r="M44" s="134">
        <f t="shared" si="7"/>
      </c>
    </row>
    <row r="45" spans="1:13" ht="12.75">
      <c r="A45" s="125" t="str">
        <f t="shared" si="8"/>
        <v>1035167300</v>
      </c>
      <c r="B45" s="128" t="str">
        <f t="shared" si="0"/>
        <v>Reeds - English Horn</v>
      </c>
      <c r="C45" s="126" t="str">
        <f t="shared" si="1"/>
        <v>Accessories - Woodwind</v>
      </c>
      <c r="D45" s="127" t="s">
        <v>413</v>
      </c>
      <c r="E45" s="127" t="s">
        <v>1083</v>
      </c>
      <c r="F45" s="127" t="s">
        <v>447</v>
      </c>
      <c r="G45" s="126" t="str">
        <f t="shared" si="2"/>
        <v>Reeds</v>
      </c>
      <c r="H45" s="129" t="s">
        <v>387</v>
      </c>
      <c r="I45" s="132">
        <f t="shared" si="3"/>
        <v>10</v>
      </c>
      <c r="J45" s="133" t="str">
        <f t="shared" si="4"/>
        <v>35</v>
      </c>
      <c r="K45" s="133" t="str">
        <f t="shared" si="5"/>
        <v>167</v>
      </c>
      <c r="L45" s="133" t="str">
        <f t="shared" si="6"/>
        <v>300</v>
      </c>
      <c r="M45" s="134">
        <f t="shared" si="7"/>
      </c>
    </row>
    <row r="46" spans="1:13" ht="12.75">
      <c r="A46" s="125" t="str">
        <f t="shared" si="8"/>
        <v>1035167221</v>
      </c>
      <c r="B46" s="128" t="str">
        <f t="shared" si="0"/>
        <v>Reeds - Clarinet</v>
      </c>
      <c r="C46" s="126" t="str">
        <f t="shared" si="1"/>
        <v>Accessories - Woodwind</v>
      </c>
      <c r="D46" s="127" t="s">
        <v>459</v>
      </c>
      <c r="E46" s="127" t="s">
        <v>1083</v>
      </c>
      <c r="F46" s="127" t="s">
        <v>447</v>
      </c>
      <c r="G46" s="126" t="str">
        <f t="shared" si="2"/>
        <v>Reeds</v>
      </c>
      <c r="H46" s="129" t="s">
        <v>386</v>
      </c>
      <c r="I46" s="132">
        <f t="shared" si="3"/>
        <v>10</v>
      </c>
      <c r="J46" s="133" t="str">
        <f t="shared" si="4"/>
        <v>35</v>
      </c>
      <c r="K46" s="133" t="str">
        <f t="shared" si="5"/>
        <v>167</v>
      </c>
      <c r="L46" s="133" t="str">
        <f t="shared" si="6"/>
        <v>221</v>
      </c>
      <c r="M46" s="134">
        <f t="shared" si="7"/>
      </c>
    </row>
    <row r="47" spans="1:13" ht="12.75">
      <c r="A47" s="125" t="str">
        <f t="shared" si="8"/>
        <v>1035167156</v>
      </c>
      <c r="B47" s="128" t="str">
        <f t="shared" si="0"/>
        <v>Reeds - Bassoon</v>
      </c>
      <c r="C47" s="126" t="str">
        <f t="shared" si="1"/>
        <v>Accessories - Woodwind</v>
      </c>
      <c r="D47" s="127" t="s">
        <v>459</v>
      </c>
      <c r="E47" s="127" t="s">
        <v>1083</v>
      </c>
      <c r="F47" s="127" t="s">
        <v>447</v>
      </c>
      <c r="G47" s="126" t="str">
        <f t="shared" si="2"/>
        <v>Reeds</v>
      </c>
      <c r="H47" s="129" t="s">
        <v>385</v>
      </c>
      <c r="I47" s="132">
        <f t="shared" si="3"/>
        <v>10</v>
      </c>
      <c r="J47" s="133" t="str">
        <f t="shared" si="4"/>
        <v>35</v>
      </c>
      <c r="K47" s="133" t="str">
        <f t="shared" si="5"/>
        <v>167</v>
      </c>
      <c r="L47" s="133" t="str">
        <f t="shared" si="6"/>
        <v>156</v>
      </c>
      <c r="M47" s="134">
        <f t="shared" si="7"/>
      </c>
    </row>
    <row r="48" spans="1:13" ht="12.75">
      <c r="A48" s="125" t="str">
        <f t="shared" si="8"/>
        <v>4035165528</v>
      </c>
      <c r="B48" s="128" t="str">
        <f t="shared" si="0"/>
        <v>Recorders - Recorders</v>
      </c>
      <c r="C48" s="126" t="str">
        <f t="shared" si="1"/>
        <v>Instruments - Woodwind</v>
      </c>
      <c r="D48" s="127" t="s">
        <v>256</v>
      </c>
      <c r="E48" s="127" t="s">
        <v>1083</v>
      </c>
      <c r="F48" s="127" t="s">
        <v>247</v>
      </c>
      <c r="G48" s="126" t="str">
        <f t="shared" si="2"/>
        <v>Recorders</v>
      </c>
      <c r="H48" s="129" t="s">
        <v>1375</v>
      </c>
      <c r="I48" s="132">
        <f t="shared" si="3"/>
        <v>40</v>
      </c>
      <c r="J48" s="133" t="str">
        <f t="shared" si="4"/>
        <v>35</v>
      </c>
      <c r="K48" s="133" t="str">
        <f t="shared" si="5"/>
        <v>165</v>
      </c>
      <c r="L48" s="133" t="str">
        <f t="shared" si="6"/>
        <v>528</v>
      </c>
      <c r="M48" s="134">
        <f t="shared" si="7"/>
      </c>
    </row>
    <row r="49" spans="1:13" ht="12.75">
      <c r="A49" s="125" t="str">
        <f t="shared" si="8"/>
        <v>4035154683</v>
      </c>
      <c r="B49" s="128" t="str">
        <f t="shared" si="0"/>
        <v>Other Woodwinds - Woodwind - Other</v>
      </c>
      <c r="C49" s="126" t="str">
        <f t="shared" si="1"/>
        <v>Instruments - Woodwind</v>
      </c>
      <c r="D49" s="127" t="s">
        <v>258</v>
      </c>
      <c r="E49" s="127" t="s">
        <v>1083</v>
      </c>
      <c r="F49" s="127" t="s">
        <v>245</v>
      </c>
      <c r="G49" s="126" t="str">
        <f t="shared" si="2"/>
        <v>Other Woodwinds</v>
      </c>
      <c r="H49" s="129" t="s">
        <v>246</v>
      </c>
      <c r="I49" s="132">
        <f t="shared" si="3"/>
        <v>40</v>
      </c>
      <c r="J49" s="133" t="str">
        <f t="shared" si="4"/>
        <v>35</v>
      </c>
      <c r="K49" s="133" t="str">
        <f t="shared" si="5"/>
        <v>154</v>
      </c>
      <c r="L49" s="133" t="str">
        <f t="shared" si="6"/>
        <v>683</v>
      </c>
      <c r="M49" s="134">
        <f t="shared" si="7"/>
      </c>
    </row>
    <row r="50" spans="1:13" ht="12.75">
      <c r="A50" s="125" t="str">
        <f t="shared" si="8"/>
        <v>4035148427</v>
      </c>
      <c r="B50" s="128" t="str">
        <f t="shared" si="0"/>
        <v>Oboes - Oboe</v>
      </c>
      <c r="C50" s="126" t="str">
        <f t="shared" si="1"/>
        <v>Instruments - Woodwind</v>
      </c>
      <c r="D50" s="127" t="s">
        <v>256</v>
      </c>
      <c r="E50" s="127" t="s">
        <v>1083</v>
      </c>
      <c r="F50" s="127" t="s">
        <v>244</v>
      </c>
      <c r="G50" s="126" t="str">
        <f t="shared" si="2"/>
        <v>Oboes</v>
      </c>
      <c r="H50" s="129" t="s">
        <v>389</v>
      </c>
      <c r="I50" s="132">
        <f t="shared" si="3"/>
        <v>40</v>
      </c>
      <c r="J50" s="133" t="str">
        <f t="shared" si="4"/>
        <v>35</v>
      </c>
      <c r="K50" s="133" t="str">
        <f t="shared" si="5"/>
        <v>148</v>
      </c>
      <c r="L50" s="133" t="str">
        <f t="shared" si="6"/>
        <v>427</v>
      </c>
      <c r="M50" s="134">
        <f t="shared" si="7"/>
      </c>
    </row>
    <row r="51" spans="1:13" ht="12.75">
      <c r="A51" s="125" t="str">
        <f t="shared" si="8"/>
        <v>1035146545</v>
      </c>
      <c r="B51" s="128" t="str">
        <f t="shared" si="0"/>
        <v>Mouthpieces - Saxophone</v>
      </c>
      <c r="C51" s="126" t="str">
        <f t="shared" si="1"/>
        <v>Accessories - Woodwind</v>
      </c>
      <c r="D51" s="127" t="s">
        <v>459</v>
      </c>
      <c r="E51" s="127" t="s">
        <v>1083</v>
      </c>
      <c r="F51" s="127" t="s">
        <v>1111</v>
      </c>
      <c r="G51" s="126" t="str">
        <f t="shared" si="2"/>
        <v>Mouthpieces</v>
      </c>
      <c r="H51" s="129" t="s">
        <v>384</v>
      </c>
      <c r="I51" s="132">
        <f t="shared" si="3"/>
        <v>10</v>
      </c>
      <c r="J51" s="133" t="str">
        <f t="shared" si="4"/>
        <v>35</v>
      </c>
      <c r="K51" s="133" t="str">
        <f t="shared" si="5"/>
        <v>146</v>
      </c>
      <c r="L51" s="133" t="str">
        <f t="shared" si="6"/>
        <v>545</v>
      </c>
      <c r="M51" s="134">
        <f t="shared" si="7"/>
      </c>
    </row>
    <row r="52" spans="1:13" ht="12.75">
      <c r="A52" s="125" t="str">
        <f t="shared" si="8"/>
        <v>1035146221</v>
      </c>
      <c r="B52" s="128" t="str">
        <f t="shared" si="0"/>
        <v>Mouthpieces - Clarinet</v>
      </c>
      <c r="C52" s="126" t="str">
        <f t="shared" si="1"/>
        <v>Accessories - Woodwind</v>
      </c>
      <c r="D52" s="127" t="s">
        <v>459</v>
      </c>
      <c r="E52" s="127" t="s">
        <v>1083</v>
      </c>
      <c r="F52" s="127" t="s">
        <v>1111</v>
      </c>
      <c r="G52" s="126" t="str">
        <f t="shared" si="2"/>
        <v>Mouthpieces</v>
      </c>
      <c r="H52" s="129" t="s">
        <v>383</v>
      </c>
      <c r="I52" s="132">
        <f t="shared" si="3"/>
        <v>10</v>
      </c>
      <c r="J52" s="133" t="str">
        <f t="shared" si="4"/>
        <v>35</v>
      </c>
      <c r="K52" s="133" t="str">
        <f t="shared" si="5"/>
        <v>146</v>
      </c>
      <c r="L52" s="133" t="str">
        <f t="shared" si="6"/>
        <v>221</v>
      </c>
      <c r="M52" s="134">
        <f t="shared" si="7"/>
      </c>
    </row>
    <row r="53" spans="1:13" ht="12.75">
      <c r="A53" s="125" t="str">
        <f t="shared" si="8"/>
        <v>1035131502</v>
      </c>
      <c r="B53" s="128" t="str">
        <f t="shared" si="0"/>
        <v>Headjoints - Piccolo</v>
      </c>
      <c r="C53" s="126" t="str">
        <f t="shared" si="1"/>
        <v>Accessories - Woodwind</v>
      </c>
      <c r="D53" s="127" t="s">
        <v>459</v>
      </c>
      <c r="E53" s="127" t="s">
        <v>1083</v>
      </c>
      <c r="F53" s="127" t="s">
        <v>1096</v>
      </c>
      <c r="G53" s="126" t="str">
        <f t="shared" si="2"/>
        <v>Headjoints</v>
      </c>
      <c r="H53" s="129" t="s">
        <v>382</v>
      </c>
      <c r="I53" s="132">
        <f t="shared" si="3"/>
        <v>10</v>
      </c>
      <c r="J53" s="133" t="str">
        <f t="shared" si="4"/>
        <v>35</v>
      </c>
      <c r="K53" s="133" t="str">
        <f t="shared" si="5"/>
        <v>131</v>
      </c>
      <c r="L53" s="133" t="str">
        <f t="shared" si="6"/>
        <v>502</v>
      </c>
      <c r="M53" s="134">
        <f t="shared" si="7"/>
      </c>
    </row>
    <row r="54" spans="1:13" ht="12.75">
      <c r="A54" s="125" t="str">
        <f t="shared" si="8"/>
        <v>1035131355</v>
      </c>
      <c r="B54" s="128" t="str">
        <f t="shared" si="0"/>
        <v>Headjoints - Harmony Flute</v>
      </c>
      <c r="C54" s="126" t="str">
        <f t="shared" si="1"/>
        <v>Accessories - Woodwind</v>
      </c>
      <c r="D54" s="127" t="s">
        <v>459</v>
      </c>
      <c r="E54" s="127" t="s">
        <v>1083</v>
      </c>
      <c r="F54" s="127" t="s">
        <v>1096</v>
      </c>
      <c r="G54" s="126" t="str">
        <f t="shared" si="2"/>
        <v>Headjoints</v>
      </c>
      <c r="H54" s="129" t="s">
        <v>381</v>
      </c>
      <c r="I54" s="132">
        <f t="shared" si="3"/>
        <v>10</v>
      </c>
      <c r="J54" s="133" t="str">
        <f t="shared" si="4"/>
        <v>35</v>
      </c>
      <c r="K54" s="133" t="str">
        <f t="shared" si="5"/>
        <v>131</v>
      </c>
      <c r="L54" s="133" t="str">
        <f t="shared" si="6"/>
        <v>355</v>
      </c>
      <c r="M54" s="134">
        <f t="shared" si="7"/>
      </c>
    </row>
    <row r="55" spans="1:13" ht="12.75">
      <c r="A55" s="125" t="str">
        <f t="shared" si="8"/>
        <v>1035131306</v>
      </c>
      <c r="B55" s="128" t="str">
        <f t="shared" si="0"/>
        <v>Headjoints - Flute</v>
      </c>
      <c r="C55" s="126" t="str">
        <f t="shared" si="1"/>
        <v>Accessories - Woodwind</v>
      </c>
      <c r="D55" s="127" t="s">
        <v>459</v>
      </c>
      <c r="E55" s="127" t="s">
        <v>1083</v>
      </c>
      <c r="F55" s="127" t="s">
        <v>379</v>
      </c>
      <c r="G55" s="126" t="str">
        <f t="shared" si="2"/>
        <v>Headjoints</v>
      </c>
      <c r="H55" s="129" t="s">
        <v>380</v>
      </c>
      <c r="I55" s="132">
        <f t="shared" si="3"/>
        <v>10</v>
      </c>
      <c r="J55" s="133" t="str">
        <f t="shared" si="4"/>
        <v>35</v>
      </c>
      <c r="K55" s="133" t="str">
        <f t="shared" si="5"/>
        <v>131</v>
      </c>
      <c r="L55" s="133" t="str">
        <f t="shared" si="6"/>
        <v>306</v>
      </c>
      <c r="M55" s="134">
        <f t="shared" si="7"/>
      </c>
    </row>
    <row r="56" spans="1:13" ht="12.75">
      <c r="A56" s="125" t="str">
        <f t="shared" si="8"/>
        <v>4035125502</v>
      </c>
      <c r="B56" s="128" t="str">
        <f t="shared" si="0"/>
        <v>Flutes - Piccolo</v>
      </c>
      <c r="C56" s="126" t="str">
        <f t="shared" si="1"/>
        <v>Instruments - Woodwind</v>
      </c>
      <c r="D56" s="127" t="s">
        <v>256</v>
      </c>
      <c r="E56" s="127" t="s">
        <v>1083</v>
      </c>
      <c r="F56" s="127" t="s">
        <v>1092</v>
      </c>
      <c r="G56" s="126" t="str">
        <f t="shared" si="2"/>
        <v>Flutes</v>
      </c>
      <c r="H56" s="129" t="s">
        <v>382</v>
      </c>
      <c r="I56" s="132">
        <f t="shared" si="3"/>
        <v>40</v>
      </c>
      <c r="J56" s="133" t="str">
        <f t="shared" si="4"/>
        <v>35</v>
      </c>
      <c r="K56" s="133" t="str">
        <f t="shared" si="5"/>
        <v>125</v>
      </c>
      <c r="L56" s="133" t="str">
        <f t="shared" si="6"/>
        <v>502</v>
      </c>
      <c r="M56" s="134">
        <f t="shared" si="7"/>
      </c>
    </row>
    <row r="57" spans="1:13" ht="12.75">
      <c r="A57" s="125" t="str">
        <f t="shared" si="8"/>
        <v>4035125356</v>
      </c>
      <c r="B57" s="128" t="str">
        <f t="shared" si="0"/>
        <v>Flutes - Harmony Flutes</v>
      </c>
      <c r="C57" s="126" t="str">
        <f t="shared" si="1"/>
        <v>Instruments - Woodwind</v>
      </c>
      <c r="D57" s="127" t="s">
        <v>258</v>
      </c>
      <c r="E57" s="127" t="s">
        <v>1083</v>
      </c>
      <c r="F57" s="127" t="s">
        <v>1092</v>
      </c>
      <c r="G57" s="126" t="str">
        <f t="shared" si="2"/>
        <v>Flutes</v>
      </c>
      <c r="H57" s="129" t="s">
        <v>243</v>
      </c>
      <c r="I57" s="132">
        <f t="shared" si="3"/>
        <v>40</v>
      </c>
      <c r="J57" s="133" t="str">
        <f t="shared" si="4"/>
        <v>35</v>
      </c>
      <c r="K57" s="133" t="str">
        <f t="shared" si="5"/>
        <v>125</v>
      </c>
      <c r="L57" s="133" t="str">
        <f t="shared" si="6"/>
        <v>356</v>
      </c>
      <c r="M57" s="134">
        <f t="shared" si="7"/>
      </c>
    </row>
    <row r="58" spans="1:13" ht="12.75">
      <c r="A58" s="125" t="str">
        <f t="shared" si="8"/>
        <v>4035125178</v>
      </c>
      <c r="B58" s="128" t="str">
        <f t="shared" si="0"/>
        <v>Flutes - C Flute</v>
      </c>
      <c r="C58" s="126" t="str">
        <f t="shared" si="1"/>
        <v>Instruments - Woodwind</v>
      </c>
      <c r="D58" s="127" t="s">
        <v>256</v>
      </c>
      <c r="E58" s="127" t="s">
        <v>1083</v>
      </c>
      <c r="F58" s="127" t="s">
        <v>1092</v>
      </c>
      <c r="G58" s="126" t="str">
        <f t="shared" si="2"/>
        <v>Flutes</v>
      </c>
      <c r="H58" s="129" t="s">
        <v>242</v>
      </c>
      <c r="I58" s="132">
        <f t="shared" si="3"/>
        <v>40</v>
      </c>
      <c r="J58" s="133" t="str">
        <f t="shared" si="4"/>
        <v>35</v>
      </c>
      <c r="K58" s="133" t="str">
        <f t="shared" si="5"/>
        <v>125</v>
      </c>
      <c r="L58" s="133" t="str">
        <f t="shared" si="6"/>
        <v>178</v>
      </c>
      <c r="M58" s="134">
        <f t="shared" si="7"/>
      </c>
    </row>
    <row r="59" spans="1:13" ht="12.75">
      <c r="A59" s="125" t="str">
        <f t="shared" si="8"/>
        <v>4035123300</v>
      </c>
      <c r="B59" s="128" t="str">
        <f t="shared" si="0"/>
        <v>English Horns - English Horn</v>
      </c>
      <c r="C59" s="126" t="str">
        <f t="shared" si="1"/>
        <v>Instruments - Woodwind</v>
      </c>
      <c r="D59" s="127" t="s">
        <v>256</v>
      </c>
      <c r="E59" s="127" t="s">
        <v>1083</v>
      </c>
      <c r="F59" s="127" t="s">
        <v>1091</v>
      </c>
      <c r="G59" s="126" t="str">
        <f t="shared" si="2"/>
        <v>English Horns</v>
      </c>
      <c r="H59" s="129" t="s">
        <v>388</v>
      </c>
      <c r="I59" s="132">
        <f t="shared" si="3"/>
        <v>40</v>
      </c>
      <c r="J59" s="133" t="str">
        <f t="shared" si="4"/>
        <v>35</v>
      </c>
      <c r="K59" s="133" t="str">
        <f t="shared" si="5"/>
        <v>123</v>
      </c>
      <c r="L59" s="133" t="str">
        <f t="shared" si="6"/>
        <v>300</v>
      </c>
      <c r="M59" s="134">
        <f t="shared" si="7"/>
      </c>
    </row>
    <row r="60" spans="1:13" ht="12.75">
      <c r="A60" s="125" t="str">
        <f t="shared" si="8"/>
        <v>4035113288</v>
      </c>
      <c r="B60" s="128" t="str">
        <f t="shared" si="0"/>
        <v>Clarinets - Eb Clarinet</v>
      </c>
      <c r="C60" s="126" t="str">
        <f t="shared" si="1"/>
        <v>Instruments - Woodwind</v>
      </c>
      <c r="D60" s="127" t="s">
        <v>256</v>
      </c>
      <c r="E60" s="127" t="s">
        <v>1083</v>
      </c>
      <c r="F60" s="127" t="s">
        <v>1143</v>
      </c>
      <c r="G60" s="126" t="str">
        <f t="shared" si="2"/>
        <v>Clarinets</v>
      </c>
      <c r="H60" s="129" t="s">
        <v>241</v>
      </c>
      <c r="I60" s="132">
        <f t="shared" si="3"/>
        <v>40</v>
      </c>
      <c r="J60" s="133" t="str">
        <f t="shared" si="4"/>
        <v>35</v>
      </c>
      <c r="K60" s="133" t="str">
        <f t="shared" si="5"/>
        <v>113</v>
      </c>
      <c r="L60" s="133" t="str">
        <f t="shared" si="6"/>
        <v>288</v>
      </c>
      <c r="M60" s="134">
        <f t="shared" si="7"/>
      </c>
    </row>
    <row r="61" spans="1:13" ht="12.75">
      <c r="A61" s="125" t="str">
        <f t="shared" si="8"/>
        <v>4035113162</v>
      </c>
      <c r="B61" s="128" t="str">
        <f t="shared" si="0"/>
        <v>Clarinets - Bb Clarinet</v>
      </c>
      <c r="C61" s="126" t="str">
        <f t="shared" si="1"/>
        <v>Instruments - Woodwind</v>
      </c>
      <c r="D61" s="127" t="s">
        <v>256</v>
      </c>
      <c r="E61" s="127" t="s">
        <v>1083</v>
      </c>
      <c r="F61" s="127" t="s">
        <v>1143</v>
      </c>
      <c r="G61" s="126" t="str">
        <f t="shared" si="2"/>
        <v>Clarinets</v>
      </c>
      <c r="H61" s="129" t="s">
        <v>240</v>
      </c>
      <c r="I61" s="132">
        <f t="shared" si="3"/>
        <v>40</v>
      </c>
      <c r="J61" s="133" t="str">
        <f t="shared" si="4"/>
        <v>35</v>
      </c>
      <c r="K61" s="133" t="str">
        <f t="shared" si="5"/>
        <v>113</v>
      </c>
      <c r="L61" s="133" t="str">
        <f t="shared" si="6"/>
        <v>162</v>
      </c>
      <c r="M61" s="134">
        <f t="shared" si="7"/>
      </c>
    </row>
    <row r="62" spans="1:13" ht="12.75">
      <c r="A62" s="125" t="str">
        <f t="shared" si="8"/>
        <v>4035113151</v>
      </c>
      <c r="B62" s="128" t="str">
        <f t="shared" si="0"/>
        <v>Clarinets - Bass Clarinet</v>
      </c>
      <c r="C62" s="126" t="str">
        <f t="shared" si="1"/>
        <v>Instruments - Woodwind</v>
      </c>
      <c r="D62" s="127" t="s">
        <v>256</v>
      </c>
      <c r="E62" s="127" t="s">
        <v>1083</v>
      </c>
      <c r="F62" s="127" t="s">
        <v>1143</v>
      </c>
      <c r="G62" s="126" t="str">
        <f t="shared" si="2"/>
        <v>Clarinets</v>
      </c>
      <c r="H62" s="129" t="s">
        <v>239</v>
      </c>
      <c r="I62" s="132">
        <f t="shared" si="3"/>
        <v>40</v>
      </c>
      <c r="J62" s="133" t="str">
        <f t="shared" si="4"/>
        <v>35</v>
      </c>
      <c r="K62" s="133" t="str">
        <f t="shared" si="5"/>
        <v>113</v>
      </c>
      <c r="L62" s="133" t="str">
        <f t="shared" si="6"/>
        <v>151</v>
      </c>
      <c r="M62" s="134">
        <f t="shared" si="7"/>
      </c>
    </row>
    <row r="63" spans="1:13" ht="12.75">
      <c r="A63" s="125" t="str">
        <f t="shared" si="8"/>
        <v>4035113113</v>
      </c>
      <c r="B63" s="128" t="str">
        <f t="shared" si="0"/>
        <v>Clarinets - Alto Clarinet</v>
      </c>
      <c r="C63" s="126" t="str">
        <f t="shared" si="1"/>
        <v>Instruments - Woodwind</v>
      </c>
      <c r="D63" s="127" t="s">
        <v>256</v>
      </c>
      <c r="E63" s="127" t="s">
        <v>1083</v>
      </c>
      <c r="F63" s="127" t="s">
        <v>238</v>
      </c>
      <c r="G63" s="126" t="str">
        <f t="shared" si="2"/>
        <v>Clarinets</v>
      </c>
      <c r="H63" s="129" t="s">
        <v>1144</v>
      </c>
      <c r="I63" s="132">
        <f t="shared" si="3"/>
        <v>40</v>
      </c>
      <c r="J63" s="133" t="str">
        <f t="shared" si="4"/>
        <v>35</v>
      </c>
      <c r="K63" s="133" t="str">
        <f t="shared" si="5"/>
        <v>113</v>
      </c>
      <c r="L63" s="133" t="str">
        <f t="shared" si="6"/>
        <v>113</v>
      </c>
      <c r="M63" s="134">
        <f t="shared" si="7"/>
      </c>
    </row>
    <row r="64" spans="1:13" ht="12.75">
      <c r="A64" s="125" t="str">
        <f t="shared" si="8"/>
        <v>4035113104</v>
      </c>
      <c r="B64" s="128" t="str">
        <f t="shared" si="0"/>
        <v>Clarinets - A Clarinet</v>
      </c>
      <c r="C64" s="126" t="str">
        <f t="shared" si="1"/>
        <v>Instruments - Woodwind</v>
      </c>
      <c r="D64" s="127" t="s">
        <v>235</v>
      </c>
      <c r="E64" s="127" t="s">
        <v>1083</v>
      </c>
      <c r="F64" s="127" t="s">
        <v>236</v>
      </c>
      <c r="G64" s="126" t="str">
        <f t="shared" si="2"/>
        <v>Clarinets</v>
      </c>
      <c r="H64" s="129" t="s">
        <v>237</v>
      </c>
      <c r="I64" s="132">
        <f t="shared" si="3"/>
        <v>40</v>
      </c>
      <c r="J64" s="133" t="str">
        <f t="shared" si="4"/>
        <v>35</v>
      </c>
      <c r="K64" s="133" t="str">
        <f t="shared" si="5"/>
        <v>113</v>
      </c>
      <c r="L64" s="133" t="str">
        <f t="shared" si="6"/>
        <v>104</v>
      </c>
      <c r="M64" s="134">
        <f t="shared" si="7"/>
      </c>
    </row>
    <row r="65" spans="1:13" ht="12.75">
      <c r="A65" s="125" t="str">
        <f t="shared" si="8"/>
        <v>1035111198</v>
      </c>
      <c r="B65" s="128" t="str">
        <f t="shared" si="0"/>
        <v>Cases - Cases - Saxophone</v>
      </c>
      <c r="C65" s="126" t="str">
        <f t="shared" si="1"/>
        <v>Accessories - Woodwind</v>
      </c>
      <c r="D65" s="127" t="s">
        <v>459</v>
      </c>
      <c r="E65" s="127" t="s">
        <v>1083</v>
      </c>
      <c r="F65" s="127" t="s">
        <v>1140</v>
      </c>
      <c r="G65" s="126" t="str">
        <f t="shared" si="2"/>
        <v>Cases</v>
      </c>
      <c r="H65" s="129" t="s">
        <v>1399</v>
      </c>
      <c r="I65" s="132">
        <f t="shared" si="3"/>
        <v>10</v>
      </c>
      <c r="J65" s="133" t="str">
        <f t="shared" si="4"/>
        <v>35</v>
      </c>
      <c r="K65" s="133" t="str">
        <f t="shared" si="5"/>
        <v>111</v>
      </c>
      <c r="L65" s="133" t="str">
        <f t="shared" si="6"/>
        <v>198</v>
      </c>
      <c r="M65" s="134">
        <f t="shared" si="7"/>
      </c>
    </row>
    <row r="66" spans="1:13" ht="12.75">
      <c r="A66" s="125" t="str">
        <f t="shared" si="8"/>
        <v>1035111195</v>
      </c>
      <c r="B66" s="128" t="str">
        <f aca="true" t="shared" si="9" ref="B66:B129">G66&amp;" - "&amp;H66</f>
        <v>Cases - Cases - Flute</v>
      </c>
      <c r="C66" s="126" t="str">
        <f aca="true" t="shared" si="10" ref="C66:C129">IF(D66="Print Music",D66,D66&amp;" - "&amp;E66)</f>
        <v>Accessories - Woodwind</v>
      </c>
      <c r="D66" s="127" t="s">
        <v>459</v>
      </c>
      <c r="E66" s="127" t="s">
        <v>1083</v>
      </c>
      <c r="F66" s="127" t="s">
        <v>1140</v>
      </c>
      <c r="G66" s="126" t="str">
        <f aca="true" t="shared" si="11" ref="G66:G129">IF(D66="Print Music",E66&amp;" - "&amp;F66,F66)</f>
        <v>Cases</v>
      </c>
      <c r="H66" s="129" t="s">
        <v>1396</v>
      </c>
      <c r="I66" s="132">
        <f aca="true" t="shared" si="12" ref="I66:I129">IF(ISERROR(VLOOKUP(D66,Lvl1Code,2,FALSE)),"XX",VLOOKUP(D66,Lvl1Code,2,FALSE))</f>
        <v>10</v>
      </c>
      <c r="J66" s="133" t="str">
        <f aca="true" t="shared" si="13" ref="J66:J129">IF(ISERROR(VLOOKUP(E66,Lvl2Code,2,FALSE)),"XX",VLOOKUP(E66,Lvl2Code,2,FALSE))</f>
        <v>35</v>
      </c>
      <c r="K66" s="133" t="str">
        <f aca="true" t="shared" si="14" ref="K66:K129">IF(ISERROR(VLOOKUP(F66,Lvl3Code,2,FALSE)),"XXX",VLOOKUP(F66,Lvl3Code,2,FALSE))</f>
        <v>111</v>
      </c>
      <c r="L66" s="133" t="str">
        <f aca="true" t="shared" si="15" ref="L66:L129">IF(ISERROR(VLOOKUP(H66,Lvl4Code,2,FALSE)),"XXX",VLOOKUP(H66,Lvl4Code,2,FALSE))</f>
        <v>195</v>
      </c>
      <c r="M66" s="134">
        <f aca="true" t="shared" si="16" ref="M66:M129">IF(OR(I66="XX",J66="XX",K66="XXX",L66="XXX"),"XX","")</f>
      </c>
    </row>
    <row r="67" spans="1:13" ht="12.75">
      <c r="A67" s="125" t="str">
        <f aca="true" t="shared" si="17" ref="A67:A130">I67&amp;J67&amp;K67&amp;L67</f>
        <v>1035111192</v>
      </c>
      <c r="B67" s="128" t="str">
        <f t="shared" si="9"/>
        <v>Cases - Cases - Clarinet</v>
      </c>
      <c r="C67" s="126" t="str">
        <f t="shared" si="10"/>
        <v>Accessories - Woodwind</v>
      </c>
      <c r="D67" s="127" t="s">
        <v>459</v>
      </c>
      <c r="E67" s="127" t="s">
        <v>1083</v>
      </c>
      <c r="F67" s="127" t="s">
        <v>378</v>
      </c>
      <c r="G67" s="126" t="str">
        <f t="shared" si="11"/>
        <v>Cases</v>
      </c>
      <c r="H67" s="129" t="s">
        <v>1554</v>
      </c>
      <c r="I67" s="132">
        <f t="shared" si="12"/>
        <v>10</v>
      </c>
      <c r="J67" s="133" t="str">
        <f t="shared" si="13"/>
        <v>35</v>
      </c>
      <c r="K67" s="133" t="str">
        <f t="shared" si="14"/>
        <v>111</v>
      </c>
      <c r="L67" s="133" t="str">
        <f t="shared" si="15"/>
        <v>192</v>
      </c>
      <c r="M67" s="134">
        <f t="shared" si="16"/>
      </c>
    </row>
    <row r="68" spans="1:13" ht="12.75">
      <c r="A68" s="125" t="str">
        <f t="shared" si="17"/>
        <v>1035110439</v>
      </c>
      <c r="B68" s="128" t="str">
        <f t="shared" si="9"/>
        <v>Care/Maintenance - Other</v>
      </c>
      <c r="C68" s="126" t="str">
        <f t="shared" si="10"/>
        <v>Accessories - Woodwind</v>
      </c>
      <c r="D68" s="127" t="s">
        <v>370</v>
      </c>
      <c r="E68" s="127" t="s">
        <v>376</v>
      </c>
      <c r="F68" s="127" t="s">
        <v>377</v>
      </c>
      <c r="G68" s="126" t="str">
        <f t="shared" si="11"/>
        <v>Care/Maintenance</v>
      </c>
      <c r="H68" s="129" t="s">
        <v>1415</v>
      </c>
      <c r="I68" s="132">
        <f t="shared" si="12"/>
        <v>10</v>
      </c>
      <c r="J68" s="133" t="str">
        <f t="shared" si="13"/>
        <v>35</v>
      </c>
      <c r="K68" s="133" t="str">
        <f t="shared" si="14"/>
        <v>110</v>
      </c>
      <c r="L68" s="133" t="str">
        <f t="shared" si="15"/>
        <v>439</v>
      </c>
      <c r="M68" s="134">
        <f t="shared" si="16"/>
      </c>
    </row>
    <row r="69" spans="1:13" ht="12.75">
      <c r="A69" s="125" t="str">
        <f t="shared" si="17"/>
        <v>4035104156</v>
      </c>
      <c r="B69" s="128" t="str">
        <f t="shared" si="9"/>
        <v>Bassoons - Bassoon</v>
      </c>
      <c r="C69" s="126" t="str">
        <f t="shared" si="10"/>
        <v>Instruments - Woodwind</v>
      </c>
      <c r="D69" s="127" t="s">
        <v>256</v>
      </c>
      <c r="E69" s="127" t="s">
        <v>1083</v>
      </c>
      <c r="F69" s="127" t="s">
        <v>234</v>
      </c>
      <c r="G69" s="126" t="str">
        <f t="shared" si="11"/>
        <v>Bassoons</v>
      </c>
      <c r="H69" s="129" t="s">
        <v>385</v>
      </c>
      <c r="I69" s="132">
        <f t="shared" si="12"/>
        <v>40</v>
      </c>
      <c r="J69" s="133" t="str">
        <f t="shared" si="13"/>
        <v>35</v>
      </c>
      <c r="K69" s="133" t="str">
        <f t="shared" si="14"/>
        <v>104</v>
      </c>
      <c r="L69" s="133" t="str">
        <f t="shared" si="15"/>
        <v>156</v>
      </c>
      <c r="M69" s="134">
        <f t="shared" si="16"/>
      </c>
    </row>
    <row r="70" spans="1:13" ht="12.75">
      <c r="A70" s="125" t="str">
        <f t="shared" si="17"/>
        <v>4034126439</v>
      </c>
      <c r="B70" s="128" t="str">
        <f t="shared" si="9"/>
        <v>Folk and Traditional - Other</v>
      </c>
      <c r="C70" s="126" t="str">
        <f t="shared" si="10"/>
        <v>Instruments - Traditional/Folk</v>
      </c>
      <c r="D70" s="127" t="s">
        <v>256</v>
      </c>
      <c r="E70" s="127" t="s">
        <v>1080</v>
      </c>
      <c r="F70" s="127" t="s">
        <v>1093</v>
      </c>
      <c r="G70" s="126" t="str">
        <f t="shared" si="11"/>
        <v>Folk and Traditional</v>
      </c>
      <c r="H70" s="129" t="s">
        <v>1415</v>
      </c>
      <c r="I70" s="132">
        <f t="shared" si="12"/>
        <v>40</v>
      </c>
      <c r="J70" s="133" t="str">
        <f t="shared" si="13"/>
        <v>34</v>
      </c>
      <c r="K70" s="133" t="str">
        <f t="shared" si="14"/>
        <v>126</v>
      </c>
      <c r="L70" s="133" t="str">
        <f t="shared" si="15"/>
        <v>439</v>
      </c>
      <c r="M70" s="134">
        <f t="shared" si="16"/>
      </c>
    </row>
    <row r="71" spans="1:13" ht="12.75">
      <c r="A71" s="125" t="str">
        <f t="shared" si="17"/>
        <v>4034126354</v>
      </c>
      <c r="B71" s="128" t="str">
        <f t="shared" si="9"/>
        <v>Folk and Traditional - Harmonicas</v>
      </c>
      <c r="C71" s="126" t="str">
        <f t="shared" si="10"/>
        <v>Instruments - Traditional/Folk</v>
      </c>
      <c r="D71" s="127" t="s">
        <v>256</v>
      </c>
      <c r="E71" s="127" t="s">
        <v>1080</v>
      </c>
      <c r="F71" s="127" t="s">
        <v>1093</v>
      </c>
      <c r="G71" s="126" t="str">
        <f t="shared" si="11"/>
        <v>Folk and Traditional</v>
      </c>
      <c r="H71" s="129" t="s">
        <v>1373</v>
      </c>
      <c r="I71" s="132">
        <f t="shared" si="12"/>
        <v>40</v>
      </c>
      <c r="J71" s="133" t="str">
        <f t="shared" si="13"/>
        <v>34</v>
      </c>
      <c r="K71" s="133" t="str">
        <f t="shared" si="14"/>
        <v>126</v>
      </c>
      <c r="L71" s="133" t="str">
        <f t="shared" si="15"/>
        <v>354</v>
      </c>
      <c r="M71" s="134">
        <f t="shared" si="16"/>
      </c>
    </row>
    <row r="72" spans="1:13" ht="12.75">
      <c r="A72" s="125" t="str">
        <f t="shared" si="17"/>
        <v>2033156476</v>
      </c>
      <c r="B72" s="128" t="str">
        <f t="shared" si="9"/>
        <v>Patch Bays - Patch Bays</v>
      </c>
      <c r="C72" s="135" t="str">
        <f t="shared" si="10"/>
        <v>Audio - Studio Equipment</v>
      </c>
      <c r="D72" s="127" t="s">
        <v>480</v>
      </c>
      <c r="E72" s="127" t="s">
        <v>33</v>
      </c>
      <c r="F72" s="127" t="s">
        <v>0</v>
      </c>
      <c r="G72" s="126" t="str">
        <f t="shared" si="11"/>
        <v>Patch Bays</v>
      </c>
      <c r="H72" s="136" t="s">
        <v>1171</v>
      </c>
      <c r="I72" s="132">
        <f t="shared" si="12"/>
        <v>20</v>
      </c>
      <c r="J72" s="133" t="str">
        <f t="shared" si="13"/>
        <v>33</v>
      </c>
      <c r="K72" s="133" t="str">
        <f t="shared" si="14"/>
        <v>156</v>
      </c>
      <c r="L72" s="133" t="str">
        <f t="shared" si="15"/>
        <v>476</v>
      </c>
      <c r="M72" s="134">
        <f t="shared" si="16"/>
      </c>
    </row>
    <row r="73" spans="1:13" ht="12.75">
      <c r="A73" s="125" t="str">
        <f t="shared" si="17"/>
        <v>2033142439</v>
      </c>
      <c r="B73" s="128" t="str">
        <f t="shared" si="9"/>
        <v>Miscellaneous - Other</v>
      </c>
      <c r="C73" s="135" t="str">
        <f t="shared" si="10"/>
        <v>Audio - Studio Equipment</v>
      </c>
      <c r="D73" s="127" t="s">
        <v>480</v>
      </c>
      <c r="E73" s="127" t="s">
        <v>33</v>
      </c>
      <c r="F73" s="127" t="s">
        <v>1</v>
      </c>
      <c r="G73" s="126" t="str">
        <f t="shared" si="11"/>
        <v>Miscellaneous</v>
      </c>
      <c r="H73" s="136" t="s">
        <v>1415</v>
      </c>
      <c r="I73" s="132">
        <f t="shared" si="12"/>
        <v>20</v>
      </c>
      <c r="J73" s="133" t="str">
        <f t="shared" si="13"/>
        <v>33</v>
      </c>
      <c r="K73" s="133" t="str">
        <f t="shared" si="14"/>
        <v>142</v>
      </c>
      <c r="L73" s="133" t="str">
        <f t="shared" si="15"/>
        <v>439</v>
      </c>
      <c r="M73" s="134">
        <f t="shared" si="16"/>
      </c>
    </row>
    <row r="74" spans="1:13" ht="12.75">
      <c r="A74" s="125" t="str">
        <f t="shared" si="17"/>
        <v>2033111190</v>
      </c>
      <c r="B74" s="128" t="str">
        <f t="shared" si="9"/>
        <v>Cases - Cases</v>
      </c>
      <c r="C74" s="135" t="str">
        <f t="shared" si="10"/>
        <v>Audio - Studio Equipment</v>
      </c>
      <c r="D74" s="127" t="s">
        <v>480</v>
      </c>
      <c r="E74" s="127" t="s">
        <v>33</v>
      </c>
      <c r="F74" s="127" t="s">
        <v>50</v>
      </c>
      <c r="G74" s="126" t="str">
        <f t="shared" si="11"/>
        <v>Cases</v>
      </c>
      <c r="H74" s="136" t="s">
        <v>1427</v>
      </c>
      <c r="I74" s="132">
        <f t="shared" si="12"/>
        <v>20</v>
      </c>
      <c r="J74" s="133" t="str">
        <f t="shared" si="13"/>
        <v>33</v>
      </c>
      <c r="K74" s="133" t="str">
        <f t="shared" si="14"/>
        <v>111</v>
      </c>
      <c r="L74" s="133" t="str">
        <f t="shared" si="15"/>
        <v>190</v>
      </c>
      <c r="M74" s="134">
        <f t="shared" si="16"/>
      </c>
    </row>
    <row r="75" spans="1:13" ht="12.75">
      <c r="A75" s="125" t="str">
        <f t="shared" si="17"/>
        <v>1032172422</v>
      </c>
      <c r="B75" s="128" t="str">
        <f t="shared" si="9"/>
        <v>Stands - Music Stands</v>
      </c>
      <c r="C75" s="126" t="str">
        <f t="shared" si="10"/>
        <v>Accessories - Stands</v>
      </c>
      <c r="D75" s="127" t="s">
        <v>459</v>
      </c>
      <c r="E75" s="127" t="s">
        <v>1429</v>
      </c>
      <c r="F75" s="127" t="s">
        <v>355</v>
      </c>
      <c r="G75" s="126" t="str">
        <f t="shared" si="11"/>
        <v>Stands</v>
      </c>
      <c r="H75" s="129" t="s">
        <v>1413</v>
      </c>
      <c r="I75" s="132">
        <f t="shared" si="12"/>
        <v>10</v>
      </c>
      <c r="J75" s="133" t="str">
        <f t="shared" si="13"/>
        <v>32</v>
      </c>
      <c r="K75" s="133" t="str">
        <f t="shared" si="14"/>
        <v>172</v>
      </c>
      <c r="L75" s="133" t="str">
        <f t="shared" si="15"/>
        <v>422</v>
      </c>
      <c r="M75" s="134">
        <f t="shared" si="16"/>
      </c>
    </row>
    <row r="76" spans="1:13" ht="12.75">
      <c r="A76" s="125" t="str">
        <f t="shared" si="17"/>
        <v>1032172316</v>
      </c>
      <c r="B76" s="128" t="str">
        <f t="shared" si="9"/>
        <v>Stands - Foot Stands</v>
      </c>
      <c r="C76" s="126" t="str">
        <f t="shared" si="10"/>
        <v>Accessories - Stands</v>
      </c>
      <c r="D76" s="127" t="s">
        <v>459</v>
      </c>
      <c r="E76" s="127" t="s">
        <v>1429</v>
      </c>
      <c r="F76" s="127" t="s">
        <v>375</v>
      </c>
      <c r="G76" s="126" t="str">
        <f t="shared" si="11"/>
        <v>Stands</v>
      </c>
      <c r="H76" s="129" t="s">
        <v>1469</v>
      </c>
      <c r="I76" s="132">
        <f t="shared" si="12"/>
        <v>10</v>
      </c>
      <c r="J76" s="133" t="str">
        <f t="shared" si="13"/>
        <v>32</v>
      </c>
      <c r="K76" s="133" t="str">
        <f t="shared" si="14"/>
        <v>172</v>
      </c>
      <c r="L76" s="133" t="str">
        <f t="shared" si="15"/>
        <v>316</v>
      </c>
      <c r="M76" s="134">
        <f t="shared" si="16"/>
      </c>
    </row>
    <row r="77" spans="1:13" ht="12.75">
      <c r="A77" s="125" t="str">
        <f t="shared" si="17"/>
        <v>2031100513</v>
      </c>
      <c r="B77" s="128" t="str">
        <f t="shared" si="9"/>
        <v>Amplification - Power Amplifiers</v>
      </c>
      <c r="C77" s="135" t="str">
        <f t="shared" si="10"/>
        <v>Audio - Sound Reinforcement</v>
      </c>
      <c r="D77" s="127" t="s">
        <v>480</v>
      </c>
      <c r="E77" s="127" t="s">
        <v>32</v>
      </c>
      <c r="F77" s="127" t="s">
        <v>2</v>
      </c>
      <c r="G77" s="126" t="str">
        <f t="shared" si="11"/>
        <v>Amplification</v>
      </c>
      <c r="H77" s="136" t="s">
        <v>9</v>
      </c>
      <c r="I77" s="132">
        <f t="shared" si="12"/>
        <v>20</v>
      </c>
      <c r="J77" s="133" t="str">
        <f t="shared" si="13"/>
        <v>31</v>
      </c>
      <c r="K77" s="133" t="str">
        <f t="shared" si="14"/>
        <v>100</v>
      </c>
      <c r="L77" s="133" t="str">
        <f t="shared" si="15"/>
        <v>513</v>
      </c>
      <c r="M77" s="134">
        <f t="shared" si="16"/>
      </c>
    </row>
    <row r="78" spans="1:13" ht="12.75">
      <c r="A78" s="125" t="str">
        <f t="shared" si="17"/>
        <v>2031171600</v>
      </c>
      <c r="B78" s="128" t="str">
        <f t="shared" si="9"/>
        <v>Speakers - Studio Subwoofer</v>
      </c>
      <c r="C78" s="135" t="str">
        <f t="shared" si="10"/>
        <v>Audio - Sound Reinforcement</v>
      </c>
      <c r="D78" s="127" t="s">
        <v>480</v>
      </c>
      <c r="E78" s="127" t="s">
        <v>32</v>
      </c>
      <c r="F78" s="127" t="s">
        <v>333</v>
      </c>
      <c r="G78" s="126" t="str">
        <f t="shared" si="11"/>
        <v>Speakers</v>
      </c>
      <c r="H78" s="136" t="s">
        <v>82</v>
      </c>
      <c r="I78" s="132">
        <f t="shared" si="12"/>
        <v>20</v>
      </c>
      <c r="J78" s="133" t="str">
        <f t="shared" si="13"/>
        <v>31</v>
      </c>
      <c r="K78" s="133" t="str">
        <f t="shared" si="14"/>
        <v>171</v>
      </c>
      <c r="L78" s="133" t="str">
        <f t="shared" si="15"/>
        <v>600</v>
      </c>
      <c r="M78" s="134">
        <f t="shared" si="16"/>
      </c>
    </row>
    <row r="79" spans="1:13" ht="12.75">
      <c r="A79" s="125" t="str">
        <f t="shared" si="17"/>
        <v>2031171599</v>
      </c>
      <c r="B79" s="128" t="str">
        <f t="shared" si="9"/>
        <v>Speakers - Studio Monitor</v>
      </c>
      <c r="C79" s="135" t="str">
        <f t="shared" si="10"/>
        <v>Audio - Sound Reinforcement</v>
      </c>
      <c r="D79" s="127" t="s">
        <v>480</v>
      </c>
      <c r="E79" s="127" t="s">
        <v>32</v>
      </c>
      <c r="F79" s="127" t="s">
        <v>333</v>
      </c>
      <c r="G79" s="126" t="str">
        <f t="shared" si="11"/>
        <v>Speakers</v>
      </c>
      <c r="H79" s="136" t="s">
        <v>81</v>
      </c>
      <c r="I79" s="132">
        <f t="shared" si="12"/>
        <v>20</v>
      </c>
      <c r="J79" s="133" t="str">
        <f t="shared" si="13"/>
        <v>31</v>
      </c>
      <c r="K79" s="133" t="str">
        <f t="shared" si="14"/>
        <v>171</v>
      </c>
      <c r="L79" s="133" t="str">
        <f t="shared" si="15"/>
        <v>599</v>
      </c>
      <c r="M79" s="134">
        <f t="shared" si="16"/>
      </c>
    </row>
    <row r="80" spans="1:13" ht="12.75">
      <c r="A80" s="125" t="str">
        <f t="shared" si="17"/>
        <v>2031171467</v>
      </c>
      <c r="B80" s="128" t="str">
        <f t="shared" si="9"/>
        <v>Speakers - PA Subwoofers</v>
      </c>
      <c r="C80" s="135" t="str">
        <f t="shared" si="10"/>
        <v>Audio - Sound Reinforcement</v>
      </c>
      <c r="D80" s="127" t="s">
        <v>480</v>
      </c>
      <c r="E80" s="127" t="s">
        <v>32</v>
      </c>
      <c r="F80" s="127" t="s">
        <v>333</v>
      </c>
      <c r="G80" s="126" t="str">
        <f t="shared" si="11"/>
        <v>Speakers</v>
      </c>
      <c r="H80" s="136" t="s">
        <v>1271</v>
      </c>
      <c r="I80" s="132">
        <f t="shared" si="12"/>
        <v>20</v>
      </c>
      <c r="J80" s="133" t="str">
        <f t="shared" si="13"/>
        <v>31</v>
      </c>
      <c r="K80" s="133" t="str">
        <f t="shared" si="14"/>
        <v>171</v>
      </c>
      <c r="L80" s="133" t="str">
        <f t="shared" si="15"/>
        <v>467</v>
      </c>
      <c r="M80" s="134">
        <f t="shared" si="16"/>
      </c>
    </row>
    <row r="81" spans="1:13" ht="12.75">
      <c r="A81" s="125" t="str">
        <f t="shared" si="17"/>
        <v>2031171466</v>
      </c>
      <c r="B81" s="128" t="str">
        <f t="shared" si="9"/>
        <v>Speakers - PA Speakers</v>
      </c>
      <c r="C81" s="135" t="str">
        <f t="shared" si="10"/>
        <v>Audio - Sound Reinforcement</v>
      </c>
      <c r="D81" s="127" t="s">
        <v>480</v>
      </c>
      <c r="E81" s="127" t="s">
        <v>32</v>
      </c>
      <c r="F81" s="127" t="s">
        <v>333</v>
      </c>
      <c r="G81" s="126" t="str">
        <f t="shared" si="11"/>
        <v>Speakers</v>
      </c>
      <c r="H81" s="136" t="s">
        <v>1268</v>
      </c>
      <c r="I81" s="132">
        <f t="shared" si="12"/>
        <v>20</v>
      </c>
      <c r="J81" s="133" t="str">
        <f t="shared" si="13"/>
        <v>31</v>
      </c>
      <c r="K81" s="133" t="str">
        <f t="shared" si="14"/>
        <v>171</v>
      </c>
      <c r="L81" s="133" t="str">
        <f t="shared" si="15"/>
        <v>466</v>
      </c>
      <c r="M81" s="134">
        <f t="shared" si="16"/>
      </c>
    </row>
    <row r="82" spans="1:13" ht="12.75">
      <c r="A82" s="125" t="str">
        <f t="shared" si="17"/>
        <v>2031143417</v>
      </c>
      <c r="B82" s="128" t="str">
        <f t="shared" si="9"/>
        <v>Mixers - Mixers - Digital</v>
      </c>
      <c r="C82" s="135" t="str">
        <f t="shared" si="10"/>
        <v>Audio - Sound Reinforcement</v>
      </c>
      <c r="D82" s="127" t="s">
        <v>480</v>
      </c>
      <c r="E82" s="127" t="s">
        <v>32</v>
      </c>
      <c r="F82" s="127" t="s">
        <v>1107</v>
      </c>
      <c r="G82" s="126" t="str">
        <f t="shared" si="11"/>
        <v>Mixers</v>
      </c>
      <c r="H82" s="136" t="s">
        <v>76</v>
      </c>
      <c r="I82" s="132">
        <f t="shared" si="12"/>
        <v>20</v>
      </c>
      <c r="J82" s="133" t="str">
        <f t="shared" si="13"/>
        <v>31</v>
      </c>
      <c r="K82" s="133" t="str">
        <f t="shared" si="14"/>
        <v>143</v>
      </c>
      <c r="L82" s="133" t="str">
        <f t="shared" si="15"/>
        <v>417</v>
      </c>
      <c r="M82" s="134">
        <f t="shared" si="16"/>
      </c>
    </row>
    <row r="83" spans="1:13" ht="12.75">
      <c r="A83" s="125" t="str">
        <f t="shared" si="17"/>
        <v>2031143416</v>
      </c>
      <c r="B83" s="128" t="str">
        <f t="shared" si="9"/>
        <v>Mixers - Mixers - Analog Powered</v>
      </c>
      <c r="C83" s="135" t="str">
        <f t="shared" si="10"/>
        <v>Audio - Sound Reinforcement</v>
      </c>
      <c r="D83" s="127" t="s">
        <v>480</v>
      </c>
      <c r="E83" s="127" t="s">
        <v>32</v>
      </c>
      <c r="F83" s="127" t="s">
        <v>322</v>
      </c>
      <c r="G83" s="126" t="str">
        <f t="shared" si="11"/>
        <v>Mixers</v>
      </c>
      <c r="H83" s="136" t="s">
        <v>75</v>
      </c>
      <c r="I83" s="132">
        <f t="shared" si="12"/>
        <v>20</v>
      </c>
      <c r="J83" s="133" t="str">
        <f t="shared" si="13"/>
        <v>31</v>
      </c>
      <c r="K83" s="133" t="str">
        <f t="shared" si="14"/>
        <v>143</v>
      </c>
      <c r="L83" s="133" t="str">
        <f t="shared" si="15"/>
        <v>416</v>
      </c>
      <c r="M83" s="134">
        <f t="shared" si="16"/>
      </c>
    </row>
    <row r="84" spans="1:13" ht="12.75">
      <c r="A84" s="125" t="str">
        <f t="shared" si="17"/>
        <v>2031143415</v>
      </c>
      <c r="B84" s="128" t="str">
        <f t="shared" si="9"/>
        <v>Mixers - Mixers - Analog Non-Powered</v>
      </c>
      <c r="C84" s="135" t="str">
        <f t="shared" si="10"/>
        <v>Audio - Sound Reinforcement</v>
      </c>
      <c r="D84" s="127" t="s">
        <v>480</v>
      </c>
      <c r="E84" s="127" t="s">
        <v>32</v>
      </c>
      <c r="F84" s="127" t="s">
        <v>321</v>
      </c>
      <c r="G84" s="126" t="str">
        <f t="shared" si="11"/>
        <v>Mixers</v>
      </c>
      <c r="H84" s="136" t="s">
        <v>74</v>
      </c>
      <c r="I84" s="132">
        <f t="shared" si="12"/>
        <v>20</v>
      </c>
      <c r="J84" s="133" t="str">
        <f t="shared" si="13"/>
        <v>31</v>
      </c>
      <c r="K84" s="133" t="str">
        <f t="shared" si="14"/>
        <v>143</v>
      </c>
      <c r="L84" s="133" t="str">
        <f t="shared" si="15"/>
        <v>415</v>
      </c>
      <c r="M84" s="134">
        <f t="shared" si="16"/>
      </c>
    </row>
    <row r="85" spans="1:13" ht="12.75">
      <c r="A85" s="125" t="str">
        <f t="shared" si="17"/>
        <v>2031141400</v>
      </c>
      <c r="B85" s="128" t="str">
        <f t="shared" si="9"/>
        <v>Microphones - Microphones - Wireless</v>
      </c>
      <c r="C85" s="135" t="str">
        <f t="shared" si="10"/>
        <v>Audio - Sound Reinforcement</v>
      </c>
      <c r="D85" s="127" t="s">
        <v>480</v>
      </c>
      <c r="E85" s="127" t="s">
        <v>32</v>
      </c>
      <c r="F85" s="127" t="s">
        <v>1106</v>
      </c>
      <c r="G85" s="126" t="str">
        <f t="shared" si="11"/>
        <v>Microphones</v>
      </c>
      <c r="H85" s="136" t="s">
        <v>1262</v>
      </c>
      <c r="I85" s="132">
        <f t="shared" si="12"/>
        <v>20</v>
      </c>
      <c r="J85" s="133" t="str">
        <f t="shared" si="13"/>
        <v>31</v>
      </c>
      <c r="K85" s="133" t="str">
        <f t="shared" si="14"/>
        <v>141</v>
      </c>
      <c r="L85" s="133" t="str">
        <f t="shared" si="15"/>
        <v>400</v>
      </c>
      <c r="M85" s="134">
        <f t="shared" si="16"/>
      </c>
    </row>
    <row r="86" spans="1:13" ht="12.75">
      <c r="A86" s="125" t="str">
        <f t="shared" si="17"/>
        <v>2031141399</v>
      </c>
      <c r="B86" s="128" t="str">
        <f t="shared" si="9"/>
        <v>Microphones - Microphones - Wired</v>
      </c>
      <c r="C86" s="135" t="str">
        <f t="shared" si="10"/>
        <v>Audio - Sound Reinforcement</v>
      </c>
      <c r="D86" s="127" t="s">
        <v>480</v>
      </c>
      <c r="E86" s="127" t="s">
        <v>32</v>
      </c>
      <c r="F86" s="127" t="s">
        <v>1106</v>
      </c>
      <c r="G86" s="126" t="str">
        <f t="shared" si="11"/>
        <v>Microphones</v>
      </c>
      <c r="H86" s="136" t="s">
        <v>73</v>
      </c>
      <c r="I86" s="132">
        <f t="shared" si="12"/>
        <v>20</v>
      </c>
      <c r="J86" s="133" t="str">
        <f t="shared" si="13"/>
        <v>31</v>
      </c>
      <c r="K86" s="133" t="str">
        <f t="shared" si="14"/>
        <v>141</v>
      </c>
      <c r="L86" s="133" t="str">
        <f t="shared" si="15"/>
        <v>399</v>
      </c>
      <c r="M86" s="134">
        <f t="shared" si="16"/>
      </c>
    </row>
    <row r="87" spans="1:13" ht="12.75">
      <c r="A87" s="125" t="str">
        <f t="shared" si="17"/>
        <v>6030187607</v>
      </c>
      <c r="B87" s="128" t="str">
        <f t="shared" si="9"/>
        <v>Solo Performance Pieces - Woodwinds - Tenor Saxophone</v>
      </c>
      <c r="C87" s="126" t="str">
        <f t="shared" si="10"/>
        <v>Print Music</v>
      </c>
      <c r="D87" s="127" t="s">
        <v>1788</v>
      </c>
      <c r="E87" s="127" t="s">
        <v>1789</v>
      </c>
      <c r="F87" s="127" t="s">
        <v>1812</v>
      </c>
      <c r="G87" s="126" t="str">
        <f t="shared" si="11"/>
        <v>Solo Performance Pieces - Woodwinds</v>
      </c>
      <c r="H87" s="130" t="s">
        <v>1820</v>
      </c>
      <c r="I87" s="132">
        <f t="shared" si="12"/>
        <v>60</v>
      </c>
      <c r="J87" s="133" t="str">
        <f t="shared" si="13"/>
        <v>30</v>
      </c>
      <c r="K87" s="133" t="str">
        <f t="shared" si="14"/>
        <v>187</v>
      </c>
      <c r="L87" s="133" t="str">
        <f t="shared" si="15"/>
        <v>607</v>
      </c>
      <c r="M87" s="134">
        <f t="shared" si="16"/>
      </c>
    </row>
    <row r="88" spans="1:13" ht="12.75">
      <c r="A88" s="125" t="str">
        <f t="shared" si="17"/>
        <v>6030187561</v>
      </c>
      <c r="B88" s="128" t="str">
        <f t="shared" si="9"/>
        <v>Solo Performance Pieces - Woodwinds - Soprano Saxophone</v>
      </c>
      <c r="C88" s="126" t="str">
        <f t="shared" si="10"/>
        <v>Print Music</v>
      </c>
      <c r="D88" s="127" t="s">
        <v>1788</v>
      </c>
      <c r="E88" s="127" t="s">
        <v>1789</v>
      </c>
      <c r="F88" s="127" t="s">
        <v>1812</v>
      </c>
      <c r="G88" s="126" t="str">
        <f t="shared" si="11"/>
        <v>Solo Performance Pieces - Woodwinds</v>
      </c>
      <c r="H88" s="130" t="s">
        <v>1818</v>
      </c>
      <c r="I88" s="132">
        <f t="shared" si="12"/>
        <v>60</v>
      </c>
      <c r="J88" s="133" t="str">
        <f t="shared" si="13"/>
        <v>30</v>
      </c>
      <c r="K88" s="133" t="str">
        <f t="shared" si="14"/>
        <v>187</v>
      </c>
      <c r="L88" s="133" t="str">
        <f t="shared" si="15"/>
        <v>561</v>
      </c>
      <c r="M88" s="134">
        <f t="shared" si="16"/>
      </c>
    </row>
    <row r="89" spans="1:13" ht="12.75">
      <c r="A89" s="125" t="str">
        <f t="shared" si="17"/>
        <v>6030187545</v>
      </c>
      <c r="B89" s="128" t="str">
        <f t="shared" si="9"/>
        <v>Solo Performance Pieces - Woodwinds - Saxophone</v>
      </c>
      <c r="C89" s="126" t="str">
        <f t="shared" si="10"/>
        <v>Print Music</v>
      </c>
      <c r="D89" s="127" t="s">
        <v>1788</v>
      </c>
      <c r="E89" s="127" t="s">
        <v>1789</v>
      </c>
      <c r="F89" s="127" t="s">
        <v>1812</v>
      </c>
      <c r="G89" s="126" t="str">
        <f t="shared" si="11"/>
        <v>Solo Performance Pieces - Woodwinds</v>
      </c>
      <c r="H89" s="130" t="s">
        <v>1817</v>
      </c>
      <c r="I89" s="132">
        <f t="shared" si="12"/>
        <v>60</v>
      </c>
      <c r="J89" s="133" t="str">
        <f t="shared" si="13"/>
        <v>30</v>
      </c>
      <c r="K89" s="133" t="str">
        <f t="shared" si="14"/>
        <v>187</v>
      </c>
      <c r="L89" s="133" t="str">
        <f t="shared" si="15"/>
        <v>545</v>
      </c>
      <c r="M89" s="134">
        <f t="shared" si="16"/>
      </c>
    </row>
    <row r="90" spans="1:13" ht="12.75">
      <c r="A90" s="125" t="str">
        <f t="shared" si="17"/>
        <v>6030187523</v>
      </c>
      <c r="B90" s="128" t="str">
        <f t="shared" si="9"/>
        <v>Solo Performance Pieces - Woodwinds - Recorder</v>
      </c>
      <c r="C90" s="126" t="str">
        <f t="shared" si="10"/>
        <v>Print Music</v>
      </c>
      <c r="D90" s="127" t="s">
        <v>1788</v>
      </c>
      <c r="E90" s="127" t="s">
        <v>1789</v>
      </c>
      <c r="F90" s="127" t="s">
        <v>1812</v>
      </c>
      <c r="G90" s="126" t="str">
        <f t="shared" si="11"/>
        <v>Solo Performance Pieces - Woodwinds</v>
      </c>
      <c r="H90" s="130" t="s">
        <v>1822</v>
      </c>
      <c r="I90" s="132">
        <f t="shared" si="12"/>
        <v>60</v>
      </c>
      <c r="J90" s="133" t="str">
        <f t="shared" si="13"/>
        <v>30</v>
      </c>
      <c r="K90" s="133" t="str">
        <f t="shared" si="14"/>
        <v>187</v>
      </c>
      <c r="L90" s="133" t="str">
        <f t="shared" si="15"/>
        <v>523</v>
      </c>
      <c r="M90" s="134">
        <f t="shared" si="16"/>
      </c>
    </row>
    <row r="91" spans="1:13" ht="12.75">
      <c r="A91" s="125" t="str">
        <f t="shared" si="17"/>
        <v>6030187461</v>
      </c>
      <c r="B91" s="128" t="str">
        <f t="shared" si="9"/>
        <v>Solo Performance Pieces - Woodwinds - Other Woodwinds</v>
      </c>
      <c r="C91" s="126" t="str">
        <f t="shared" si="10"/>
        <v>Print Music</v>
      </c>
      <c r="D91" s="127" t="s">
        <v>1788</v>
      </c>
      <c r="E91" s="127" t="s">
        <v>1789</v>
      </c>
      <c r="F91" s="127" t="s">
        <v>1812</v>
      </c>
      <c r="G91" s="126" t="str">
        <f t="shared" si="11"/>
        <v>Solo Performance Pieces - Woodwinds</v>
      </c>
      <c r="H91" s="130" t="s">
        <v>1823</v>
      </c>
      <c r="I91" s="132">
        <f t="shared" si="12"/>
        <v>60</v>
      </c>
      <c r="J91" s="133" t="str">
        <f t="shared" si="13"/>
        <v>30</v>
      </c>
      <c r="K91" s="133" t="str">
        <f t="shared" si="14"/>
        <v>187</v>
      </c>
      <c r="L91" s="133" t="str">
        <f t="shared" si="15"/>
        <v>461</v>
      </c>
      <c r="M91" s="134">
        <f t="shared" si="16"/>
      </c>
    </row>
    <row r="92" spans="1:13" ht="12.75">
      <c r="A92" s="125" t="str">
        <f t="shared" si="17"/>
        <v>6030187427</v>
      </c>
      <c r="B92" s="128" t="str">
        <f t="shared" si="9"/>
        <v>Solo Performance Pieces - Woodwinds - Oboe</v>
      </c>
      <c r="C92" s="126" t="str">
        <f t="shared" si="10"/>
        <v>Print Music</v>
      </c>
      <c r="D92" s="127" t="s">
        <v>1788</v>
      </c>
      <c r="E92" s="127" t="s">
        <v>1789</v>
      </c>
      <c r="F92" s="127" t="s">
        <v>1812</v>
      </c>
      <c r="G92" s="126" t="str">
        <f t="shared" si="11"/>
        <v>Solo Performance Pieces - Woodwinds</v>
      </c>
      <c r="H92" s="130" t="s">
        <v>1814</v>
      </c>
      <c r="I92" s="132">
        <f t="shared" si="12"/>
        <v>60</v>
      </c>
      <c r="J92" s="133" t="str">
        <f t="shared" si="13"/>
        <v>30</v>
      </c>
      <c r="K92" s="133" t="str">
        <f t="shared" si="14"/>
        <v>187</v>
      </c>
      <c r="L92" s="133" t="str">
        <f t="shared" si="15"/>
        <v>427</v>
      </c>
      <c r="M92" s="134">
        <f t="shared" si="16"/>
      </c>
    </row>
    <row r="93" spans="1:13" ht="12.75">
      <c r="A93" s="125" t="str">
        <f t="shared" si="17"/>
        <v>6030187307</v>
      </c>
      <c r="B93" s="128" t="str">
        <f t="shared" si="9"/>
        <v>Solo Performance Pieces - Woodwinds - Flute/Piccolo</v>
      </c>
      <c r="C93" s="126" t="str">
        <f t="shared" si="10"/>
        <v>Print Music</v>
      </c>
      <c r="D93" s="127" t="s">
        <v>115</v>
      </c>
      <c r="E93" s="127" t="s">
        <v>116</v>
      </c>
      <c r="F93" s="127" t="s">
        <v>1812</v>
      </c>
      <c r="G93" s="126" t="str">
        <f t="shared" si="11"/>
        <v>Solo Performance Pieces - Woodwinds</v>
      </c>
      <c r="H93" s="130" t="s">
        <v>1813</v>
      </c>
      <c r="I93" s="132">
        <f t="shared" si="12"/>
        <v>60</v>
      </c>
      <c r="J93" s="133" t="str">
        <f t="shared" si="13"/>
        <v>30</v>
      </c>
      <c r="K93" s="133" t="str">
        <f t="shared" si="14"/>
        <v>187</v>
      </c>
      <c r="L93" s="133" t="str">
        <f t="shared" si="15"/>
        <v>307</v>
      </c>
      <c r="M93" s="134">
        <f t="shared" si="16"/>
      </c>
    </row>
    <row r="94" spans="1:13" ht="12.75">
      <c r="A94" s="125" t="str">
        <f t="shared" si="17"/>
        <v>6030187221</v>
      </c>
      <c r="B94" s="128" t="str">
        <f t="shared" si="9"/>
        <v>Solo Performance Pieces - Woodwinds - Clarinet</v>
      </c>
      <c r="C94" s="126" t="str">
        <f t="shared" si="10"/>
        <v>Print Music</v>
      </c>
      <c r="D94" s="127" t="s">
        <v>1788</v>
      </c>
      <c r="E94" s="127" t="s">
        <v>1789</v>
      </c>
      <c r="F94" s="127" t="s">
        <v>1812</v>
      </c>
      <c r="G94" s="126" t="str">
        <f t="shared" si="11"/>
        <v>Solo Performance Pieces - Woodwinds</v>
      </c>
      <c r="H94" s="130" t="s">
        <v>1816</v>
      </c>
      <c r="I94" s="132">
        <f t="shared" si="12"/>
        <v>60</v>
      </c>
      <c r="J94" s="133" t="str">
        <f t="shared" si="13"/>
        <v>30</v>
      </c>
      <c r="K94" s="133" t="str">
        <f t="shared" si="14"/>
        <v>187</v>
      </c>
      <c r="L94" s="133" t="str">
        <f t="shared" si="15"/>
        <v>221</v>
      </c>
      <c r="M94" s="134">
        <f t="shared" si="16"/>
      </c>
    </row>
    <row r="95" spans="1:13" ht="12.75">
      <c r="A95" s="125" t="str">
        <f t="shared" si="17"/>
        <v>6030187156</v>
      </c>
      <c r="B95" s="128" t="str">
        <f t="shared" si="9"/>
        <v>Solo Performance Pieces - Woodwinds - Bassoon</v>
      </c>
      <c r="C95" s="126" t="str">
        <f t="shared" si="10"/>
        <v>Print Music</v>
      </c>
      <c r="D95" s="127" t="s">
        <v>120</v>
      </c>
      <c r="E95" s="127" t="s">
        <v>1789</v>
      </c>
      <c r="F95" s="127" t="s">
        <v>1812</v>
      </c>
      <c r="G95" s="126" t="str">
        <f t="shared" si="11"/>
        <v>Solo Performance Pieces - Woodwinds</v>
      </c>
      <c r="H95" s="130" t="s">
        <v>1815</v>
      </c>
      <c r="I95" s="132">
        <f t="shared" si="12"/>
        <v>60</v>
      </c>
      <c r="J95" s="133" t="str">
        <f t="shared" si="13"/>
        <v>30</v>
      </c>
      <c r="K95" s="133" t="str">
        <f t="shared" si="14"/>
        <v>187</v>
      </c>
      <c r="L95" s="133" t="str">
        <f t="shared" si="15"/>
        <v>156</v>
      </c>
      <c r="M95" s="134">
        <f t="shared" si="16"/>
      </c>
    </row>
    <row r="96" spans="1:13" ht="12.75">
      <c r="A96" s="125" t="str">
        <f t="shared" si="17"/>
        <v>6030187135</v>
      </c>
      <c r="B96" s="128" t="str">
        <f t="shared" si="9"/>
        <v>Solo Performance Pieces - Woodwinds - Baritone Saxophone</v>
      </c>
      <c r="C96" s="126" t="str">
        <f t="shared" si="10"/>
        <v>Print Music</v>
      </c>
      <c r="D96" s="127" t="s">
        <v>1788</v>
      </c>
      <c r="E96" s="127" t="s">
        <v>1789</v>
      </c>
      <c r="F96" s="127" t="s">
        <v>1812</v>
      </c>
      <c r="G96" s="126" t="str">
        <f t="shared" si="11"/>
        <v>Solo Performance Pieces - Woodwinds</v>
      </c>
      <c r="H96" s="130" t="s">
        <v>1821</v>
      </c>
      <c r="I96" s="132">
        <f t="shared" si="12"/>
        <v>60</v>
      </c>
      <c r="J96" s="133" t="str">
        <f t="shared" si="13"/>
        <v>30</v>
      </c>
      <c r="K96" s="133" t="str">
        <f t="shared" si="14"/>
        <v>187</v>
      </c>
      <c r="L96" s="133" t="str">
        <f t="shared" si="15"/>
        <v>135</v>
      </c>
      <c r="M96" s="134">
        <f t="shared" si="16"/>
      </c>
    </row>
    <row r="97" spans="1:13" ht="12.75">
      <c r="A97" s="125" t="str">
        <f t="shared" si="17"/>
        <v>6030187116</v>
      </c>
      <c r="B97" s="128" t="str">
        <f t="shared" si="9"/>
        <v>Solo Performance Pieces - Woodwinds - Alto Saxophone</v>
      </c>
      <c r="C97" s="126" t="str">
        <f t="shared" si="10"/>
        <v>Print Music</v>
      </c>
      <c r="D97" s="127" t="s">
        <v>1788</v>
      </c>
      <c r="E97" s="127" t="s">
        <v>1789</v>
      </c>
      <c r="F97" s="127" t="s">
        <v>1812</v>
      </c>
      <c r="G97" s="126" t="str">
        <f t="shared" si="11"/>
        <v>Solo Performance Pieces - Woodwinds</v>
      </c>
      <c r="H97" s="130" t="s">
        <v>1819</v>
      </c>
      <c r="I97" s="132">
        <f t="shared" si="12"/>
        <v>60</v>
      </c>
      <c r="J97" s="133" t="str">
        <f t="shared" si="13"/>
        <v>30</v>
      </c>
      <c r="K97" s="133" t="str">
        <f t="shared" si="14"/>
        <v>187</v>
      </c>
      <c r="L97" s="133" t="str">
        <f t="shared" si="15"/>
        <v>116</v>
      </c>
      <c r="M97" s="134">
        <f t="shared" si="16"/>
      </c>
    </row>
    <row r="98" spans="1:13" ht="12.75">
      <c r="A98" s="125" t="str">
        <f t="shared" si="17"/>
        <v>6030186689</v>
      </c>
      <c r="B98" s="128" t="str">
        <f t="shared" si="9"/>
        <v>Solo Performance Pieces - Vocal - World</v>
      </c>
      <c r="C98" s="126" t="str">
        <f t="shared" si="10"/>
        <v>Print Music</v>
      </c>
      <c r="D98" s="127" t="s">
        <v>1846</v>
      </c>
      <c r="E98" s="127" t="s">
        <v>1789</v>
      </c>
      <c r="F98" s="127" t="s">
        <v>1797</v>
      </c>
      <c r="G98" s="126" t="str">
        <f t="shared" si="11"/>
        <v>Solo Performance Pieces - Vocal</v>
      </c>
      <c r="H98" s="130" t="s">
        <v>1796</v>
      </c>
      <c r="I98" s="132">
        <f t="shared" si="12"/>
        <v>60</v>
      </c>
      <c r="J98" s="133" t="str">
        <f t="shared" si="13"/>
        <v>30</v>
      </c>
      <c r="K98" s="133" t="str">
        <f t="shared" si="14"/>
        <v>186</v>
      </c>
      <c r="L98" s="133" t="str">
        <f t="shared" si="15"/>
        <v>689</v>
      </c>
      <c r="M98" s="134">
        <f t="shared" si="16"/>
      </c>
    </row>
    <row r="99" spans="1:13" ht="12.75">
      <c r="A99" s="125" t="str">
        <f t="shared" si="17"/>
        <v>6030186533</v>
      </c>
      <c r="B99" s="128" t="str">
        <f t="shared" si="9"/>
        <v>Solo Performance Pieces - Vocal - Religious/Holidays</v>
      </c>
      <c r="C99" s="126" t="str">
        <f t="shared" si="10"/>
        <v>Print Music</v>
      </c>
      <c r="D99" s="127" t="s">
        <v>1846</v>
      </c>
      <c r="E99" s="127" t="s">
        <v>1789</v>
      </c>
      <c r="F99" s="127" t="s">
        <v>1797</v>
      </c>
      <c r="G99" s="126" t="str">
        <f t="shared" si="11"/>
        <v>Solo Performance Pieces - Vocal</v>
      </c>
      <c r="H99" s="130" t="s">
        <v>108</v>
      </c>
      <c r="I99" s="132">
        <f t="shared" si="12"/>
        <v>60</v>
      </c>
      <c r="J99" s="133" t="str">
        <f t="shared" si="13"/>
        <v>30</v>
      </c>
      <c r="K99" s="133" t="str">
        <f t="shared" si="14"/>
        <v>186</v>
      </c>
      <c r="L99" s="133" t="str">
        <f t="shared" si="15"/>
        <v>533</v>
      </c>
      <c r="M99" s="134">
        <f t="shared" si="16"/>
      </c>
    </row>
    <row r="100" spans="1:13" ht="12.75">
      <c r="A100" s="125" t="str">
        <f t="shared" si="17"/>
        <v>6030186510</v>
      </c>
      <c r="B100" s="128" t="str">
        <f t="shared" si="9"/>
        <v>Solo Performance Pieces - Vocal - Pop/Rock/R&amp;B</v>
      </c>
      <c r="C100" s="126" t="str">
        <f t="shared" si="10"/>
        <v>Print Music</v>
      </c>
      <c r="D100" s="127" t="s">
        <v>1788</v>
      </c>
      <c r="E100" s="127" t="s">
        <v>1789</v>
      </c>
      <c r="F100" s="127" t="s">
        <v>1797</v>
      </c>
      <c r="G100" s="126" t="str">
        <f t="shared" si="11"/>
        <v>Solo Performance Pieces - Vocal</v>
      </c>
      <c r="H100" s="130" t="s">
        <v>119</v>
      </c>
      <c r="I100" s="132">
        <f t="shared" si="12"/>
        <v>60</v>
      </c>
      <c r="J100" s="133" t="str">
        <f t="shared" si="13"/>
        <v>30</v>
      </c>
      <c r="K100" s="133" t="str">
        <f t="shared" si="14"/>
        <v>186</v>
      </c>
      <c r="L100" s="133" t="str">
        <f t="shared" si="15"/>
        <v>510</v>
      </c>
      <c r="M100" s="134">
        <f t="shared" si="16"/>
      </c>
    </row>
    <row r="101" spans="1:13" ht="12.75">
      <c r="A101" s="125" t="str">
        <f t="shared" si="17"/>
        <v>6030186434</v>
      </c>
      <c r="B101" s="128" t="str">
        <f t="shared" si="9"/>
        <v>Solo Performance Pieces - Vocal - Opera</v>
      </c>
      <c r="C101" s="126" t="str">
        <f t="shared" si="10"/>
        <v>Print Music</v>
      </c>
      <c r="D101" s="127" t="s">
        <v>1846</v>
      </c>
      <c r="E101" s="127" t="s">
        <v>1789</v>
      </c>
      <c r="F101" s="127" t="s">
        <v>1797</v>
      </c>
      <c r="G101" s="126" t="str">
        <f t="shared" si="11"/>
        <v>Solo Performance Pieces - Vocal</v>
      </c>
      <c r="H101" s="130" t="s">
        <v>1799</v>
      </c>
      <c r="I101" s="132">
        <f t="shared" si="12"/>
        <v>60</v>
      </c>
      <c r="J101" s="133" t="str">
        <f t="shared" si="13"/>
        <v>30</v>
      </c>
      <c r="K101" s="133" t="str">
        <f t="shared" si="14"/>
        <v>186</v>
      </c>
      <c r="L101" s="133" t="str">
        <f t="shared" si="15"/>
        <v>434</v>
      </c>
      <c r="M101" s="134">
        <f t="shared" si="16"/>
      </c>
    </row>
    <row r="102" spans="1:13" ht="12.75">
      <c r="A102" s="125" t="str">
        <f t="shared" si="17"/>
        <v>6030186423</v>
      </c>
      <c r="B102" s="128" t="str">
        <f t="shared" si="9"/>
        <v>Solo Performance Pieces - Vocal - Musical Theatre/Stage</v>
      </c>
      <c r="C102" s="126" t="str">
        <f t="shared" si="10"/>
        <v>Print Music</v>
      </c>
      <c r="D102" s="127" t="s">
        <v>1788</v>
      </c>
      <c r="E102" s="127" t="s">
        <v>1789</v>
      </c>
      <c r="F102" s="127" t="s">
        <v>1797</v>
      </c>
      <c r="G102" s="126" t="str">
        <f t="shared" si="11"/>
        <v>Solo Performance Pieces - Vocal</v>
      </c>
      <c r="H102" s="130" t="s">
        <v>1803</v>
      </c>
      <c r="I102" s="132">
        <f t="shared" si="12"/>
        <v>60</v>
      </c>
      <c r="J102" s="133" t="str">
        <f t="shared" si="13"/>
        <v>30</v>
      </c>
      <c r="K102" s="133" t="str">
        <f t="shared" si="14"/>
        <v>186</v>
      </c>
      <c r="L102" s="133" t="str">
        <f t="shared" si="15"/>
        <v>423</v>
      </c>
      <c r="M102" s="134">
        <f t="shared" si="16"/>
      </c>
    </row>
    <row r="103" spans="1:13" ht="12.75">
      <c r="A103" s="125" t="str">
        <f t="shared" si="17"/>
        <v>6030186363</v>
      </c>
      <c r="B103" s="128" t="str">
        <f t="shared" si="9"/>
        <v>Solo Performance Pieces - Vocal - Jazz</v>
      </c>
      <c r="C103" s="126" t="str">
        <f t="shared" si="10"/>
        <v>Print Music</v>
      </c>
      <c r="D103" s="127" t="s">
        <v>1846</v>
      </c>
      <c r="E103" s="127" t="s">
        <v>1789</v>
      </c>
      <c r="F103" s="127" t="s">
        <v>1797</v>
      </c>
      <c r="G103" s="126" t="str">
        <f t="shared" si="11"/>
        <v>Solo Performance Pieces - Vocal</v>
      </c>
      <c r="H103" s="130" t="s">
        <v>1791</v>
      </c>
      <c r="I103" s="132">
        <f t="shared" si="12"/>
        <v>60</v>
      </c>
      <c r="J103" s="133" t="str">
        <f t="shared" si="13"/>
        <v>30</v>
      </c>
      <c r="K103" s="133" t="str">
        <f t="shared" si="14"/>
        <v>186</v>
      </c>
      <c r="L103" s="133" t="str">
        <f t="shared" si="15"/>
        <v>363</v>
      </c>
      <c r="M103" s="134">
        <f t="shared" si="16"/>
      </c>
    </row>
    <row r="104" spans="1:13" ht="12.75">
      <c r="A104" s="125" t="str">
        <f t="shared" si="17"/>
        <v>6030186249</v>
      </c>
      <c r="B104" s="128" t="str">
        <f t="shared" si="9"/>
        <v>Solo Performance Pieces - Vocal - Country/Folk</v>
      </c>
      <c r="C104" s="126" t="str">
        <f t="shared" si="10"/>
        <v>Print Music</v>
      </c>
      <c r="D104" s="127" t="s">
        <v>1846</v>
      </c>
      <c r="E104" s="127" t="s">
        <v>1789</v>
      </c>
      <c r="F104" s="127" t="s">
        <v>1797</v>
      </c>
      <c r="G104" s="126" t="str">
        <f t="shared" si="11"/>
        <v>Solo Performance Pieces - Vocal</v>
      </c>
      <c r="H104" s="130" t="s">
        <v>118</v>
      </c>
      <c r="I104" s="132">
        <f t="shared" si="12"/>
        <v>60</v>
      </c>
      <c r="J104" s="133" t="str">
        <f t="shared" si="13"/>
        <v>30</v>
      </c>
      <c r="K104" s="133" t="str">
        <f t="shared" si="14"/>
        <v>186</v>
      </c>
      <c r="L104" s="133" t="str">
        <f t="shared" si="15"/>
        <v>249</v>
      </c>
      <c r="M104" s="134">
        <f t="shared" si="16"/>
      </c>
    </row>
    <row r="105" spans="1:13" ht="12.75">
      <c r="A105" s="125" t="str">
        <f t="shared" si="17"/>
        <v>6030186227</v>
      </c>
      <c r="B105" s="128" t="str">
        <f t="shared" si="9"/>
        <v>Solo Performance Pieces - Vocal - Classical</v>
      </c>
      <c r="C105" s="126" t="str">
        <f t="shared" si="10"/>
        <v>Print Music</v>
      </c>
      <c r="D105" s="127" t="s">
        <v>1788</v>
      </c>
      <c r="E105" s="127" t="s">
        <v>1789</v>
      </c>
      <c r="F105" s="127" t="s">
        <v>1797</v>
      </c>
      <c r="G105" s="126" t="str">
        <f t="shared" si="11"/>
        <v>Solo Performance Pieces - Vocal</v>
      </c>
      <c r="H105" s="130" t="s">
        <v>107</v>
      </c>
      <c r="I105" s="132">
        <f t="shared" si="12"/>
        <v>60</v>
      </c>
      <c r="J105" s="133" t="str">
        <f t="shared" si="13"/>
        <v>30</v>
      </c>
      <c r="K105" s="133" t="str">
        <f t="shared" si="14"/>
        <v>186</v>
      </c>
      <c r="L105" s="133" t="str">
        <f t="shared" si="15"/>
        <v>227</v>
      </c>
      <c r="M105" s="134">
        <f t="shared" si="16"/>
      </c>
    </row>
    <row r="106" spans="1:13" ht="12.75">
      <c r="A106" s="125" t="str">
        <f t="shared" si="17"/>
        <v>6030186123</v>
      </c>
      <c r="B106" s="128" t="str">
        <f t="shared" si="9"/>
        <v>Solo Performance Pieces - Vocal - Art Song</v>
      </c>
      <c r="C106" s="126" t="str">
        <f t="shared" si="10"/>
        <v>Print Music</v>
      </c>
      <c r="D106" s="127" t="s">
        <v>1788</v>
      </c>
      <c r="E106" s="127" t="s">
        <v>1789</v>
      </c>
      <c r="F106" s="127" t="s">
        <v>1797</v>
      </c>
      <c r="G106" s="126" t="str">
        <f t="shared" si="11"/>
        <v>Solo Performance Pieces - Vocal</v>
      </c>
      <c r="H106" s="130" t="s">
        <v>117</v>
      </c>
      <c r="I106" s="132">
        <f t="shared" si="12"/>
        <v>60</v>
      </c>
      <c r="J106" s="133" t="str">
        <f t="shared" si="13"/>
        <v>30</v>
      </c>
      <c r="K106" s="133" t="str">
        <f t="shared" si="14"/>
        <v>186</v>
      </c>
      <c r="L106" s="133" t="str">
        <f t="shared" si="15"/>
        <v>123</v>
      </c>
      <c r="M106" s="134">
        <f t="shared" si="16"/>
      </c>
    </row>
    <row r="107" spans="1:13" ht="12.75">
      <c r="A107" s="125" t="str">
        <f t="shared" si="17"/>
        <v>6030176665</v>
      </c>
      <c r="B107" s="128" t="str">
        <f t="shared" si="9"/>
        <v>Solo Performance Pieces - Strings - Violin</v>
      </c>
      <c r="C107" s="126" t="str">
        <f t="shared" si="10"/>
        <v>Print Music</v>
      </c>
      <c r="D107" s="127" t="s">
        <v>1788</v>
      </c>
      <c r="E107" s="127" t="s">
        <v>1789</v>
      </c>
      <c r="F107" s="127" t="s">
        <v>1804</v>
      </c>
      <c r="G107" s="126" t="str">
        <f t="shared" si="11"/>
        <v>Solo Performance Pieces - Strings</v>
      </c>
      <c r="H107" s="130" t="s">
        <v>1805</v>
      </c>
      <c r="I107" s="132">
        <f t="shared" si="12"/>
        <v>60</v>
      </c>
      <c r="J107" s="133" t="str">
        <f t="shared" si="13"/>
        <v>30</v>
      </c>
      <c r="K107" s="133" t="str">
        <f t="shared" si="14"/>
        <v>176</v>
      </c>
      <c r="L107" s="133" t="str">
        <f t="shared" si="15"/>
        <v>665</v>
      </c>
      <c r="M107" s="134">
        <f t="shared" si="16"/>
      </c>
    </row>
    <row r="108" spans="1:13" ht="12.75">
      <c r="A108" s="125" t="str">
        <f t="shared" si="17"/>
        <v>6030176656</v>
      </c>
      <c r="B108" s="128" t="str">
        <f t="shared" si="9"/>
        <v>Solo Performance Pieces - Strings - Viola</v>
      </c>
      <c r="C108" s="126" t="str">
        <f t="shared" si="10"/>
        <v>Print Music</v>
      </c>
      <c r="D108" s="127" t="s">
        <v>1788</v>
      </c>
      <c r="E108" s="127" t="s">
        <v>1789</v>
      </c>
      <c r="F108" s="127" t="s">
        <v>1804</v>
      </c>
      <c r="G108" s="126" t="str">
        <f t="shared" si="11"/>
        <v>Solo Performance Pieces - Strings</v>
      </c>
      <c r="H108" s="130" t="s">
        <v>1806</v>
      </c>
      <c r="I108" s="132">
        <f t="shared" si="12"/>
        <v>60</v>
      </c>
      <c r="J108" s="133" t="str">
        <f t="shared" si="13"/>
        <v>30</v>
      </c>
      <c r="K108" s="133" t="str">
        <f t="shared" si="14"/>
        <v>176</v>
      </c>
      <c r="L108" s="133" t="str">
        <f t="shared" si="15"/>
        <v>656</v>
      </c>
      <c r="M108" s="134">
        <f t="shared" si="16"/>
      </c>
    </row>
    <row r="109" spans="1:13" ht="12.75">
      <c r="A109" s="125" t="str">
        <f t="shared" si="17"/>
        <v>6030176588</v>
      </c>
      <c r="B109" s="128" t="str">
        <f t="shared" si="9"/>
        <v>Solo Performance Pieces - Strings - String </v>
      </c>
      <c r="C109" s="126" t="str">
        <f t="shared" si="10"/>
        <v>Print Music</v>
      </c>
      <c r="D109" s="127" t="s">
        <v>115</v>
      </c>
      <c r="E109" s="127" t="s">
        <v>116</v>
      </c>
      <c r="F109" s="127" t="s">
        <v>1804</v>
      </c>
      <c r="G109" s="126" t="str">
        <f t="shared" si="11"/>
        <v>Solo Performance Pieces - Strings</v>
      </c>
      <c r="H109" s="130" t="s">
        <v>1811</v>
      </c>
      <c r="I109" s="132">
        <f t="shared" si="12"/>
        <v>60</v>
      </c>
      <c r="J109" s="133" t="str">
        <f t="shared" si="13"/>
        <v>30</v>
      </c>
      <c r="K109" s="133" t="str">
        <f t="shared" si="14"/>
        <v>176</v>
      </c>
      <c r="L109" s="133" t="str">
        <f t="shared" si="15"/>
        <v>588</v>
      </c>
      <c r="M109" s="134">
        <f t="shared" si="16"/>
      </c>
    </row>
    <row r="110" spans="1:13" ht="12.75">
      <c r="A110" s="125" t="str">
        <f t="shared" si="17"/>
        <v>6030176456</v>
      </c>
      <c r="B110" s="128" t="str">
        <f t="shared" si="9"/>
        <v>Solo Performance Pieces - Strings - Other Strings</v>
      </c>
      <c r="C110" s="126" t="str">
        <f t="shared" si="10"/>
        <v>Print Music</v>
      </c>
      <c r="D110" s="127" t="s">
        <v>1788</v>
      </c>
      <c r="E110" s="127" t="s">
        <v>1789</v>
      </c>
      <c r="F110" s="127" t="s">
        <v>1804</v>
      </c>
      <c r="G110" s="126" t="str">
        <f t="shared" si="11"/>
        <v>Solo Performance Pieces - Strings</v>
      </c>
      <c r="H110" s="130" t="s">
        <v>1810</v>
      </c>
      <c r="I110" s="132">
        <f t="shared" si="12"/>
        <v>60</v>
      </c>
      <c r="J110" s="133" t="str">
        <f t="shared" si="13"/>
        <v>30</v>
      </c>
      <c r="K110" s="133" t="str">
        <f t="shared" si="14"/>
        <v>176</v>
      </c>
      <c r="L110" s="133" t="str">
        <f t="shared" si="15"/>
        <v>456</v>
      </c>
      <c r="M110" s="134">
        <f t="shared" si="16"/>
      </c>
    </row>
    <row r="111" spans="1:13" ht="12.75">
      <c r="A111" s="125" t="str">
        <f t="shared" si="17"/>
        <v>6030176357</v>
      </c>
      <c r="B111" s="128" t="str">
        <f t="shared" si="9"/>
        <v>Solo Performance Pieces - Strings - Harp</v>
      </c>
      <c r="C111" s="126" t="str">
        <f t="shared" si="10"/>
        <v>Print Music</v>
      </c>
      <c r="D111" s="127" t="s">
        <v>1788</v>
      </c>
      <c r="E111" s="127" t="s">
        <v>1789</v>
      </c>
      <c r="F111" s="127" t="s">
        <v>1804</v>
      </c>
      <c r="G111" s="126" t="str">
        <f t="shared" si="11"/>
        <v>Solo Performance Pieces - Strings</v>
      </c>
      <c r="H111" s="130" t="s">
        <v>1809</v>
      </c>
      <c r="I111" s="132">
        <f t="shared" si="12"/>
        <v>60</v>
      </c>
      <c r="J111" s="133" t="str">
        <f t="shared" si="13"/>
        <v>30</v>
      </c>
      <c r="K111" s="133" t="str">
        <f t="shared" si="14"/>
        <v>176</v>
      </c>
      <c r="L111" s="133" t="str">
        <f t="shared" si="15"/>
        <v>357</v>
      </c>
      <c r="M111" s="134">
        <f t="shared" si="16"/>
      </c>
    </row>
    <row r="112" spans="1:13" ht="12.75">
      <c r="A112" s="125" t="str">
        <f t="shared" si="17"/>
        <v>6030176206</v>
      </c>
      <c r="B112" s="128" t="str">
        <f t="shared" si="9"/>
        <v>Solo Performance Pieces - Strings - Cello</v>
      </c>
      <c r="C112" s="126" t="str">
        <f t="shared" si="10"/>
        <v>Print Music</v>
      </c>
      <c r="D112" s="127" t="s">
        <v>1788</v>
      </c>
      <c r="E112" s="127" t="s">
        <v>1789</v>
      </c>
      <c r="F112" s="127" t="s">
        <v>1804</v>
      </c>
      <c r="G112" s="126" t="str">
        <f t="shared" si="11"/>
        <v>Solo Performance Pieces - Strings</v>
      </c>
      <c r="H112" s="130" t="s">
        <v>1807</v>
      </c>
      <c r="I112" s="132">
        <f t="shared" si="12"/>
        <v>60</v>
      </c>
      <c r="J112" s="133" t="str">
        <f t="shared" si="13"/>
        <v>30</v>
      </c>
      <c r="K112" s="133" t="str">
        <f t="shared" si="14"/>
        <v>176</v>
      </c>
      <c r="L112" s="133" t="str">
        <f t="shared" si="15"/>
        <v>206</v>
      </c>
      <c r="M112" s="134">
        <f t="shared" si="16"/>
      </c>
    </row>
    <row r="113" spans="1:13" ht="12.75">
      <c r="A113" s="125" t="str">
        <f t="shared" si="17"/>
        <v>6030176144</v>
      </c>
      <c r="B113" s="128" t="str">
        <f t="shared" si="9"/>
        <v>Solo Performance Pieces - Strings - Bass</v>
      </c>
      <c r="C113" s="126" t="str">
        <f t="shared" si="10"/>
        <v>Print Music</v>
      </c>
      <c r="D113" s="127" t="s">
        <v>1788</v>
      </c>
      <c r="E113" s="127" t="s">
        <v>1789</v>
      </c>
      <c r="F113" s="127" t="s">
        <v>1804</v>
      </c>
      <c r="G113" s="126" t="str">
        <f t="shared" si="11"/>
        <v>Solo Performance Pieces - Strings</v>
      </c>
      <c r="H113" s="130" t="s">
        <v>1808</v>
      </c>
      <c r="I113" s="132">
        <f t="shared" si="12"/>
        <v>60</v>
      </c>
      <c r="J113" s="133" t="str">
        <f t="shared" si="13"/>
        <v>30</v>
      </c>
      <c r="K113" s="133" t="str">
        <f t="shared" si="14"/>
        <v>176</v>
      </c>
      <c r="L113" s="133" t="str">
        <f t="shared" si="15"/>
        <v>144</v>
      </c>
      <c r="M113" s="134">
        <f t="shared" si="16"/>
      </c>
    </row>
    <row r="114" spans="1:13" ht="12.75">
      <c r="A114" s="125" t="str">
        <f t="shared" si="17"/>
        <v>6030159689</v>
      </c>
      <c r="B114" s="128" t="str">
        <f t="shared" si="9"/>
        <v>Solo Performance Pieces - Piano/Keyboard - World</v>
      </c>
      <c r="C114" s="126" t="str">
        <f t="shared" si="10"/>
        <v>Print Music</v>
      </c>
      <c r="D114" s="127" t="s">
        <v>143</v>
      </c>
      <c r="E114" s="127" t="s">
        <v>1789</v>
      </c>
      <c r="F114" s="127" t="s">
        <v>1778</v>
      </c>
      <c r="G114" s="126" t="str">
        <f t="shared" si="11"/>
        <v>Solo Performance Pieces - Piano/Keyboard</v>
      </c>
      <c r="H114" s="130" t="s">
        <v>114</v>
      </c>
      <c r="I114" s="132">
        <f t="shared" si="12"/>
        <v>60</v>
      </c>
      <c r="J114" s="133" t="str">
        <f t="shared" si="13"/>
        <v>30</v>
      </c>
      <c r="K114" s="133" t="str">
        <f t="shared" si="14"/>
        <v>159</v>
      </c>
      <c r="L114" s="133" t="str">
        <f t="shared" si="15"/>
        <v>689</v>
      </c>
      <c r="M114" s="134">
        <f t="shared" si="16"/>
      </c>
    </row>
    <row r="115" spans="1:13" ht="12.75">
      <c r="A115" s="125" t="str">
        <f t="shared" si="17"/>
        <v>6030159533</v>
      </c>
      <c r="B115" s="128" t="str">
        <f t="shared" si="9"/>
        <v>Solo Performance Pieces - Piano/Keyboard - Religious/Holidays</v>
      </c>
      <c r="C115" s="126" t="str">
        <f t="shared" si="10"/>
        <v>Print Music</v>
      </c>
      <c r="D115" s="127" t="s">
        <v>1788</v>
      </c>
      <c r="E115" s="127" t="s">
        <v>1789</v>
      </c>
      <c r="F115" s="127" t="s">
        <v>1778</v>
      </c>
      <c r="G115" s="126" t="str">
        <f t="shared" si="11"/>
        <v>Solo Performance Pieces - Piano/Keyboard</v>
      </c>
      <c r="H115" s="130" t="s">
        <v>1795</v>
      </c>
      <c r="I115" s="132">
        <f t="shared" si="12"/>
        <v>60</v>
      </c>
      <c r="J115" s="133" t="str">
        <f t="shared" si="13"/>
        <v>30</v>
      </c>
      <c r="K115" s="133" t="str">
        <f t="shared" si="14"/>
        <v>159</v>
      </c>
      <c r="L115" s="133" t="str">
        <f t="shared" si="15"/>
        <v>533</v>
      </c>
      <c r="M115" s="134">
        <f t="shared" si="16"/>
      </c>
    </row>
    <row r="116" spans="1:13" ht="12.75">
      <c r="A116" s="125" t="str">
        <f t="shared" si="17"/>
        <v>6030159509</v>
      </c>
      <c r="B116" s="128" t="str">
        <f t="shared" si="9"/>
        <v>Solo Performance Pieces - Piano/Keyboard - Pop/Rock/R &amp; B</v>
      </c>
      <c r="C116" s="126" t="str">
        <f t="shared" si="10"/>
        <v>Print Music</v>
      </c>
      <c r="D116" s="127" t="s">
        <v>143</v>
      </c>
      <c r="E116" s="127" t="s">
        <v>1789</v>
      </c>
      <c r="F116" s="127" t="s">
        <v>1778</v>
      </c>
      <c r="G116" s="126" t="str">
        <f t="shared" si="11"/>
        <v>Solo Performance Pieces - Piano/Keyboard</v>
      </c>
      <c r="H116" s="130" t="s">
        <v>113</v>
      </c>
      <c r="I116" s="132">
        <f t="shared" si="12"/>
        <v>60</v>
      </c>
      <c r="J116" s="133" t="str">
        <f t="shared" si="13"/>
        <v>30</v>
      </c>
      <c r="K116" s="133" t="str">
        <f t="shared" si="14"/>
        <v>159</v>
      </c>
      <c r="L116" s="133" t="str">
        <f t="shared" si="15"/>
        <v>509</v>
      </c>
      <c r="M116" s="134">
        <f t="shared" si="16"/>
      </c>
    </row>
    <row r="117" spans="1:13" ht="12.75">
      <c r="A117" s="125" t="str">
        <f t="shared" si="17"/>
        <v>6030159424</v>
      </c>
      <c r="B117" s="128" t="str">
        <f t="shared" si="9"/>
        <v>Solo Performance Pieces - Piano/Keyboard - Musicals/Movies/Kids</v>
      </c>
      <c r="C117" s="126" t="str">
        <f t="shared" si="10"/>
        <v>Print Music</v>
      </c>
      <c r="D117" s="127" t="s">
        <v>1788</v>
      </c>
      <c r="E117" s="127" t="s">
        <v>1789</v>
      </c>
      <c r="F117" s="127" t="s">
        <v>1778</v>
      </c>
      <c r="G117" s="126" t="str">
        <f t="shared" si="11"/>
        <v>Solo Performance Pieces - Piano/Keyboard</v>
      </c>
      <c r="H117" s="130" t="s">
        <v>1790</v>
      </c>
      <c r="I117" s="132">
        <f t="shared" si="12"/>
        <v>60</v>
      </c>
      <c r="J117" s="133" t="str">
        <f t="shared" si="13"/>
        <v>30</v>
      </c>
      <c r="K117" s="133" t="str">
        <f t="shared" si="14"/>
        <v>159</v>
      </c>
      <c r="L117" s="133" t="str">
        <f t="shared" si="15"/>
        <v>424</v>
      </c>
      <c r="M117" s="134">
        <f t="shared" si="16"/>
      </c>
    </row>
    <row r="118" spans="1:13" ht="12.75">
      <c r="A118" s="125" t="str">
        <f t="shared" si="17"/>
        <v>6030159369</v>
      </c>
      <c r="B118" s="128" t="str">
        <f t="shared" si="9"/>
        <v>Solo Performance Pieces - Piano/Keyboard - Jazz-Piano</v>
      </c>
      <c r="C118" s="126" t="str">
        <f t="shared" si="10"/>
        <v>Print Music</v>
      </c>
      <c r="D118" s="127" t="s">
        <v>1788</v>
      </c>
      <c r="E118" s="127" t="s">
        <v>1789</v>
      </c>
      <c r="F118" s="127" t="s">
        <v>1778</v>
      </c>
      <c r="G118" s="126" t="str">
        <f t="shared" si="11"/>
        <v>Solo Performance Pieces - Piano/Keyboard</v>
      </c>
      <c r="H118" s="130" t="s">
        <v>112</v>
      </c>
      <c r="I118" s="132">
        <f t="shared" si="12"/>
        <v>60</v>
      </c>
      <c r="J118" s="133" t="str">
        <f t="shared" si="13"/>
        <v>30</v>
      </c>
      <c r="K118" s="133" t="str">
        <f t="shared" si="14"/>
        <v>159</v>
      </c>
      <c r="L118" s="133" t="str">
        <f t="shared" si="15"/>
        <v>369</v>
      </c>
      <c r="M118" s="134">
        <f t="shared" si="16"/>
      </c>
    </row>
    <row r="119" spans="1:13" ht="12.75">
      <c r="A119" s="125" t="str">
        <f t="shared" si="17"/>
        <v>6030159314</v>
      </c>
      <c r="B119" s="128" t="str">
        <f t="shared" si="9"/>
        <v>Solo Performance Pieces - Piano/Keyboard - Folk/Country</v>
      </c>
      <c r="C119" s="126" t="str">
        <f t="shared" si="10"/>
        <v>Print Music</v>
      </c>
      <c r="D119" s="127" t="s">
        <v>1788</v>
      </c>
      <c r="E119" s="127" t="s">
        <v>1789</v>
      </c>
      <c r="F119" s="127" t="s">
        <v>1778</v>
      </c>
      <c r="G119" s="126" t="str">
        <f t="shared" si="11"/>
        <v>Solo Performance Pieces - Piano/Keyboard</v>
      </c>
      <c r="H119" s="130" t="s">
        <v>111</v>
      </c>
      <c r="I119" s="132">
        <f t="shared" si="12"/>
        <v>60</v>
      </c>
      <c r="J119" s="133" t="str">
        <f t="shared" si="13"/>
        <v>30</v>
      </c>
      <c r="K119" s="133" t="str">
        <f t="shared" si="14"/>
        <v>159</v>
      </c>
      <c r="L119" s="133" t="str">
        <f t="shared" si="15"/>
        <v>314</v>
      </c>
      <c r="M119" s="134">
        <f t="shared" si="16"/>
      </c>
    </row>
    <row r="120" spans="1:13" ht="12.75">
      <c r="A120" s="125" t="str">
        <f t="shared" si="17"/>
        <v>6030159230</v>
      </c>
      <c r="B120" s="128" t="str">
        <f t="shared" si="9"/>
        <v>Solo Performance Pieces - Piano/Keyboard - Classical/Opera</v>
      </c>
      <c r="C120" s="126" t="str">
        <f t="shared" si="10"/>
        <v>Print Music</v>
      </c>
      <c r="D120" s="127" t="s">
        <v>1788</v>
      </c>
      <c r="E120" s="127" t="s">
        <v>1789</v>
      </c>
      <c r="F120" s="127" t="s">
        <v>1778</v>
      </c>
      <c r="G120" s="126" t="str">
        <f t="shared" si="11"/>
        <v>Solo Performance Pieces - Piano/Keyboard</v>
      </c>
      <c r="H120" s="130" t="s">
        <v>110</v>
      </c>
      <c r="I120" s="132">
        <f t="shared" si="12"/>
        <v>60</v>
      </c>
      <c r="J120" s="133" t="str">
        <f t="shared" si="13"/>
        <v>30</v>
      </c>
      <c r="K120" s="133" t="str">
        <f t="shared" si="14"/>
        <v>159</v>
      </c>
      <c r="L120" s="133" t="str">
        <f t="shared" si="15"/>
        <v>230</v>
      </c>
      <c r="M120" s="134">
        <f t="shared" si="16"/>
      </c>
    </row>
    <row r="121" spans="1:13" ht="12.75">
      <c r="A121" s="125" t="str">
        <f t="shared" si="17"/>
        <v>6030157618</v>
      </c>
      <c r="B121" s="128" t="str">
        <f t="shared" si="9"/>
        <v>Solo Performance Pieces - Percussion - Timpani</v>
      </c>
      <c r="C121" s="126" t="str">
        <f t="shared" si="10"/>
        <v>Print Music</v>
      </c>
      <c r="D121" s="127" t="s">
        <v>1788</v>
      </c>
      <c r="E121" s="127" t="s">
        <v>1789</v>
      </c>
      <c r="F121" s="127" t="s">
        <v>1831</v>
      </c>
      <c r="G121" s="126" t="str">
        <f t="shared" si="11"/>
        <v>Solo Performance Pieces - Percussion</v>
      </c>
      <c r="H121" s="130" t="s">
        <v>1834</v>
      </c>
      <c r="I121" s="132">
        <f t="shared" si="12"/>
        <v>60</v>
      </c>
      <c r="J121" s="133" t="str">
        <f t="shared" si="13"/>
        <v>30</v>
      </c>
      <c r="K121" s="133" t="str">
        <f t="shared" si="14"/>
        <v>157</v>
      </c>
      <c r="L121" s="133" t="str">
        <f t="shared" si="15"/>
        <v>618</v>
      </c>
      <c r="M121" s="134">
        <f t="shared" si="16"/>
      </c>
    </row>
    <row r="122" spans="1:13" ht="12.75">
      <c r="A122" s="125" t="str">
        <f t="shared" si="17"/>
        <v>6030157454</v>
      </c>
      <c r="B122" s="128" t="str">
        <f t="shared" si="9"/>
        <v>Solo Performance Pieces - Percussion - Other Percussion</v>
      </c>
      <c r="C122" s="126" t="str">
        <f t="shared" si="10"/>
        <v>Print Music</v>
      </c>
      <c r="D122" s="127" t="s">
        <v>1788</v>
      </c>
      <c r="E122" s="127" t="s">
        <v>1789</v>
      </c>
      <c r="F122" s="127" t="s">
        <v>1831</v>
      </c>
      <c r="G122" s="126" t="str">
        <f t="shared" si="11"/>
        <v>Solo Performance Pieces - Percussion</v>
      </c>
      <c r="H122" s="130" t="s">
        <v>1835</v>
      </c>
      <c r="I122" s="132">
        <f t="shared" si="12"/>
        <v>60</v>
      </c>
      <c r="J122" s="133" t="str">
        <f t="shared" si="13"/>
        <v>30</v>
      </c>
      <c r="K122" s="133" t="str">
        <f t="shared" si="14"/>
        <v>157</v>
      </c>
      <c r="L122" s="133" t="str">
        <f t="shared" si="15"/>
        <v>454</v>
      </c>
      <c r="M122" s="134">
        <f t="shared" si="16"/>
      </c>
    </row>
    <row r="123" spans="1:13" ht="12.75">
      <c r="A123" s="125" t="str">
        <f t="shared" si="17"/>
        <v>6030157377</v>
      </c>
      <c r="B123" s="128" t="str">
        <f t="shared" si="9"/>
        <v>Solo Performance Pieces - Percussion - Mallet</v>
      </c>
      <c r="C123" s="126" t="str">
        <f t="shared" si="10"/>
        <v>Print Music</v>
      </c>
      <c r="D123" s="127" t="s">
        <v>1788</v>
      </c>
      <c r="E123" s="127" t="s">
        <v>1789</v>
      </c>
      <c r="F123" s="127" t="s">
        <v>1831</v>
      </c>
      <c r="G123" s="126" t="str">
        <f t="shared" si="11"/>
        <v>Solo Performance Pieces - Percussion</v>
      </c>
      <c r="H123" s="130" t="s">
        <v>1833</v>
      </c>
      <c r="I123" s="132">
        <f t="shared" si="12"/>
        <v>60</v>
      </c>
      <c r="J123" s="133" t="str">
        <f t="shared" si="13"/>
        <v>30</v>
      </c>
      <c r="K123" s="133" t="str">
        <f t="shared" si="14"/>
        <v>157</v>
      </c>
      <c r="L123" s="133" t="str">
        <f t="shared" si="15"/>
        <v>377</v>
      </c>
      <c r="M123" s="134">
        <f t="shared" si="16"/>
      </c>
    </row>
    <row r="124" spans="1:13" ht="12.75">
      <c r="A124" s="125" t="str">
        <f t="shared" si="17"/>
        <v>6030157269</v>
      </c>
      <c r="B124" s="128" t="str">
        <f t="shared" si="9"/>
        <v>Solo Performance Pieces - Percussion - Drum</v>
      </c>
      <c r="C124" s="126" t="str">
        <f t="shared" si="10"/>
        <v>Print Music</v>
      </c>
      <c r="D124" s="127" t="s">
        <v>143</v>
      </c>
      <c r="E124" s="127" t="s">
        <v>1789</v>
      </c>
      <c r="F124" s="127" t="s">
        <v>1831</v>
      </c>
      <c r="G124" s="126" t="str">
        <f t="shared" si="11"/>
        <v>Solo Performance Pieces - Percussion</v>
      </c>
      <c r="H124" s="130" t="s">
        <v>1832</v>
      </c>
      <c r="I124" s="132">
        <f t="shared" si="12"/>
        <v>60</v>
      </c>
      <c r="J124" s="133" t="str">
        <f t="shared" si="13"/>
        <v>30</v>
      </c>
      <c r="K124" s="133" t="str">
        <f t="shared" si="14"/>
        <v>157</v>
      </c>
      <c r="L124" s="133" t="str">
        <f t="shared" si="15"/>
        <v>269</v>
      </c>
      <c r="M124" s="134">
        <f t="shared" si="16"/>
      </c>
    </row>
    <row r="125" spans="1:13" ht="12.75">
      <c r="A125" s="125" t="str">
        <f t="shared" si="17"/>
        <v>6030142623</v>
      </c>
      <c r="B125" s="128" t="str">
        <f t="shared" si="9"/>
        <v>Solo Performance Pieces - Miscellaneous - Tinwhistle/Pennywhistle</v>
      </c>
      <c r="C125" s="126" t="str">
        <f t="shared" si="10"/>
        <v>Print Music</v>
      </c>
      <c r="D125" s="127" t="s">
        <v>104</v>
      </c>
      <c r="E125" s="127" t="s">
        <v>105</v>
      </c>
      <c r="F125" s="127" t="s">
        <v>1836</v>
      </c>
      <c r="G125" s="126" t="str">
        <f t="shared" si="11"/>
        <v>Solo Performance Pieces - Miscellaneous</v>
      </c>
      <c r="H125" s="130" t="s">
        <v>22</v>
      </c>
      <c r="I125" s="132">
        <f t="shared" si="12"/>
        <v>60</v>
      </c>
      <c r="J125" s="133" t="str">
        <f t="shared" si="13"/>
        <v>30</v>
      </c>
      <c r="K125" s="133" t="str">
        <f t="shared" si="14"/>
        <v>142</v>
      </c>
      <c r="L125" s="133" t="str">
        <f t="shared" si="15"/>
        <v>623</v>
      </c>
      <c r="M125" s="134">
        <f t="shared" si="16"/>
      </c>
    </row>
    <row r="126" spans="1:13" ht="12.75">
      <c r="A126" s="125" t="str">
        <f t="shared" si="17"/>
        <v>6030142449</v>
      </c>
      <c r="B126" s="128" t="str">
        <f t="shared" si="9"/>
        <v>Solo Performance Pieces - Miscellaneous - Other Misc.</v>
      </c>
      <c r="C126" s="126" t="str">
        <f t="shared" si="10"/>
        <v>Print Music</v>
      </c>
      <c r="D126" s="127" t="s">
        <v>143</v>
      </c>
      <c r="E126" s="127" t="s">
        <v>1789</v>
      </c>
      <c r="F126" s="127" t="s">
        <v>1836</v>
      </c>
      <c r="G126" s="126" t="str">
        <f t="shared" si="11"/>
        <v>Solo Performance Pieces - Miscellaneous</v>
      </c>
      <c r="H126" s="130" t="s">
        <v>1842</v>
      </c>
      <c r="I126" s="132">
        <f t="shared" si="12"/>
        <v>60</v>
      </c>
      <c r="J126" s="133" t="str">
        <f t="shared" si="13"/>
        <v>30</v>
      </c>
      <c r="K126" s="133" t="str">
        <f t="shared" si="14"/>
        <v>142</v>
      </c>
      <c r="L126" s="133" t="str">
        <f t="shared" si="15"/>
        <v>449</v>
      </c>
      <c r="M126" s="134">
        <f t="shared" si="16"/>
      </c>
    </row>
    <row r="127" spans="1:13" ht="12.75">
      <c r="A127" s="125" t="str">
        <f t="shared" si="17"/>
        <v>6030142353</v>
      </c>
      <c r="B127" s="128" t="str">
        <f t="shared" si="9"/>
        <v>Solo Performance Pieces - Miscellaneous - Harmonica</v>
      </c>
      <c r="C127" s="126" t="str">
        <f t="shared" si="10"/>
        <v>Print Music</v>
      </c>
      <c r="D127" s="127" t="s">
        <v>1788</v>
      </c>
      <c r="E127" s="127" t="s">
        <v>1789</v>
      </c>
      <c r="F127" s="127" t="s">
        <v>1836</v>
      </c>
      <c r="G127" s="126" t="str">
        <f t="shared" si="11"/>
        <v>Solo Performance Pieces - Miscellaneous</v>
      </c>
      <c r="H127" s="130" t="s">
        <v>1840</v>
      </c>
      <c r="I127" s="132">
        <f t="shared" si="12"/>
        <v>60</v>
      </c>
      <c r="J127" s="133" t="str">
        <f t="shared" si="13"/>
        <v>30</v>
      </c>
      <c r="K127" s="133" t="str">
        <f t="shared" si="14"/>
        <v>142</v>
      </c>
      <c r="L127" s="133" t="str">
        <f t="shared" si="15"/>
        <v>353</v>
      </c>
      <c r="M127" s="134">
        <f t="shared" si="16"/>
      </c>
    </row>
    <row r="128" spans="1:13" ht="12.75">
      <c r="A128" s="125" t="str">
        <f t="shared" si="17"/>
        <v>6030142128</v>
      </c>
      <c r="B128" s="128" t="str">
        <f t="shared" si="9"/>
        <v>Solo Performance Pieces - Miscellaneous - Bagpipes</v>
      </c>
      <c r="C128" s="126" t="str">
        <f t="shared" si="10"/>
        <v>Print Music</v>
      </c>
      <c r="D128" s="127" t="s">
        <v>1788</v>
      </c>
      <c r="E128" s="127" t="s">
        <v>1789</v>
      </c>
      <c r="F128" s="127" t="s">
        <v>1836</v>
      </c>
      <c r="G128" s="126" t="str">
        <f t="shared" si="11"/>
        <v>Solo Performance Pieces - Miscellaneous</v>
      </c>
      <c r="H128" s="130" t="s">
        <v>1839</v>
      </c>
      <c r="I128" s="132">
        <f t="shared" si="12"/>
        <v>60</v>
      </c>
      <c r="J128" s="133" t="str">
        <f t="shared" si="13"/>
        <v>30</v>
      </c>
      <c r="K128" s="133" t="str">
        <f t="shared" si="14"/>
        <v>142</v>
      </c>
      <c r="L128" s="133" t="str">
        <f t="shared" si="15"/>
        <v>128</v>
      </c>
      <c r="M128" s="134">
        <f t="shared" si="16"/>
      </c>
    </row>
    <row r="129" spans="1:13" ht="12.75">
      <c r="A129" s="125" t="str">
        <f t="shared" si="17"/>
        <v>6030142126</v>
      </c>
      <c r="B129" s="128" t="str">
        <f t="shared" si="9"/>
        <v>Solo Performance Pieces - Miscellaneous - Autoharp</v>
      </c>
      <c r="C129" s="126" t="str">
        <f t="shared" si="10"/>
        <v>Print Music</v>
      </c>
      <c r="D129" s="127" t="s">
        <v>143</v>
      </c>
      <c r="E129" s="127" t="s">
        <v>1789</v>
      </c>
      <c r="F129" s="127" t="s">
        <v>1836</v>
      </c>
      <c r="G129" s="126" t="str">
        <f t="shared" si="11"/>
        <v>Solo Performance Pieces - Miscellaneous</v>
      </c>
      <c r="H129" s="130" t="s">
        <v>1838</v>
      </c>
      <c r="I129" s="132">
        <f t="shared" si="12"/>
        <v>60</v>
      </c>
      <c r="J129" s="133" t="str">
        <f t="shared" si="13"/>
        <v>30</v>
      </c>
      <c r="K129" s="133" t="str">
        <f t="shared" si="14"/>
        <v>142</v>
      </c>
      <c r="L129" s="133" t="str">
        <f t="shared" si="15"/>
        <v>126</v>
      </c>
      <c r="M129" s="134">
        <f t="shared" si="16"/>
      </c>
    </row>
    <row r="130" spans="1:13" ht="12.75">
      <c r="A130" s="125" t="str">
        <f t="shared" si="17"/>
        <v>6030142105</v>
      </c>
      <c r="B130" s="128" t="str">
        <f aca="true" t="shared" si="18" ref="B130:B193">G130&amp;" - "&amp;H130</f>
        <v>Solo Performance Pieces - Miscellaneous - Accordion</v>
      </c>
      <c r="C130" s="126" t="str">
        <f aca="true" t="shared" si="19" ref="C130:C193">IF(D130="Print Music",D130,D130&amp;" - "&amp;E130)</f>
        <v>Print Music</v>
      </c>
      <c r="D130" s="127" t="s">
        <v>1788</v>
      </c>
      <c r="E130" s="127" t="s">
        <v>1789</v>
      </c>
      <c r="F130" s="127" t="s">
        <v>1836</v>
      </c>
      <c r="G130" s="126" t="str">
        <f aca="true" t="shared" si="20" ref="G130:G193">IF(D130="Print Music",E130&amp;" - "&amp;F130,F130)</f>
        <v>Solo Performance Pieces - Miscellaneous</v>
      </c>
      <c r="H130" s="130" t="s">
        <v>1837</v>
      </c>
      <c r="I130" s="132">
        <f aca="true" t="shared" si="21" ref="I130:I193">IF(ISERROR(VLOOKUP(D130,Lvl1Code,2,FALSE)),"XX",VLOOKUP(D130,Lvl1Code,2,FALSE))</f>
        <v>60</v>
      </c>
      <c r="J130" s="133" t="str">
        <f aca="true" t="shared" si="22" ref="J130:J193">IF(ISERROR(VLOOKUP(E130,Lvl2Code,2,FALSE)),"XX",VLOOKUP(E130,Lvl2Code,2,FALSE))</f>
        <v>30</v>
      </c>
      <c r="K130" s="133" t="str">
        <f aca="true" t="shared" si="23" ref="K130:K193">IF(ISERROR(VLOOKUP(F130,Lvl3Code,2,FALSE)),"XXX",VLOOKUP(F130,Lvl3Code,2,FALSE))</f>
        <v>142</v>
      </c>
      <c r="L130" s="133" t="str">
        <f aca="true" t="shared" si="24" ref="L130:L193">IF(ISERROR(VLOOKUP(H130,Lvl4Code,2,FALSE)),"XXX",VLOOKUP(H130,Lvl4Code,2,FALSE))</f>
        <v>105</v>
      </c>
      <c r="M130" s="134">
        <f aca="true" t="shared" si="25" ref="M130:M193">IF(OR(I130="XX",J130="XX",K130="XXX",L130="XXX"),"XX","")</f>
      </c>
    </row>
    <row r="131" spans="1:13" ht="12.75">
      <c r="A131" s="125" t="str">
        <f aca="true" t="shared" si="26" ref="A131:A194">I131&amp;J131&amp;K131&amp;L131</f>
        <v>6030127689</v>
      </c>
      <c r="B131" s="128" t="str">
        <f t="shared" si="18"/>
        <v>Solo Performance Pieces - Fretted - World</v>
      </c>
      <c r="C131" s="126" t="str">
        <f t="shared" si="19"/>
        <v>Print Music</v>
      </c>
      <c r="D131" s="127" t="s">
        <v>1788</v>
      </c>
      <c r="E131" s="127" t="s">
        <v>1789</v>
      </c>
      <c r="F131" s="127" t="s">
        <v>1786</v>
      </c>
      <c r="G131" s="126" t="str">
        <f t="shared" si="20"/>
        <v>Solo Performance Pieces - Fretted</v>
      </c>
      <c r="H131" s="130" t="s">
        <v>109</v>
      </c>
      <c r="I131" s="132">
        <f t="shared" si="21"/>
        <v>60</v>
      </c>
      <c r="J131" s="133" t="str">
        <f t="shared" si="22"/>
        <v>30</v>
      </c>
      <c r="K131" s="133" t="str">
        <f t="shared" si="23"/>
        <v>127</v>
      </c>
      <c r="L131" s="133" t="str">
        <f t="shared" si="24"/>
        <v>689</v>
      </c>
      <c r="M131" s="134">
        <f t="shared" si="25"/>
      </c>
    </row>
    <row r="132" spans="1:13" ht="12.75">
      <c r="A132" s="125" t="str">
        <f t="shared" si="26"/>
        <v>6030127533</v>
      </c>
      <c r="B132" s="128" t="str">
        <f t="shared" si="18"/>
        <v>Solo Performance Pieces - Fretted - Religious/Holidays</v>
      </c>
      <c r="C132" s="126" t="str">
        <f t="shared" si="19"/>
        <v>Print Music</v>
      </c>
      <c r="D132" s="127" t="s">
        <v>1846</v>
      </c>
      <c r="E132" s="127" t="s">
        <v>1789</v>
      </c>
      <c r="F132" s="127" t="s">
        <v>1786</v>
      </c>
      <c r="G132" s="126" t="str">
        <f t="shared" si="20"/>
        <v>Solo Performance Pieces - Fretted</v>
      </c>
      <c r="H132" s="130" t="s">
        <v>108</v>
      </c>
      <c r="I132" s="132">
        <f t="shared" si="21"/>
        <v>60</v>
      </c>
      <c r="J132" s="133" t="str">
        <f t="shared" si="22"/>
        <v>30</v>
      </c>
      <c r="K132" s="133" t="str">
        <f t="shared" si="23"/>
        <v>127</v>
      </c>
      <c r="L132" s="133" t="str">
        <f t="shared" si="24"/>
        <v>533</v>
      </c>
      <c r="M132" s="134">
        <f t="shared" si="25"/>
      </c>
    </row>
    <row r="133" spans="1:13" ht="12.75">
      <c r="A133" s="125" t="str">
        <f t="shared" si="26"/>
        <v>6030127509</v>
      </c>
      <c r="B133" s="128" t="str">
        <f t="shared" si="18"/>
        <v>Solo Performance Pieces - Fretted - Pop/Rock/R &amp; B</v>
      </c>
      <c r="C133" s="126" t="str">
        <f t="shared" si="19"/>
        <v>Print Music</v>
      </c>
      <c r="D133" s="127" t="s">
        <v>1788</v>
      </c>
      <c r="E133" s="127" t="s">
        <v>1789</v>
      </c>
      <c r="F133" s="127" t="s">
        <v>1786</v>
      </c>
      <c r="G133" s="126" t="str">
        <f t="shared" si="20"/>
        <v>Solo Performance Pieces - Fretted</v>
      </c>
      <c r="H133" s="130" t="s">
        <v>1793</v>
      </c>
      <c r="I133" s="132">
        <f t="shared" si="21"/>
        <v>60</v>
      </c>
      <c r="J133" s="133" t="str">
        <f t="shared" si="22"/>
        <v>30</v>
      </c>
      <c r="K133" s="133" t="str">
        <f t="shared" si="23"/>
        <v>127</v>
      </c>
      <c r="L133" s="133" t="str">
        <f t="shared" si="24"/>
        <v>509</v>
      </c>
      <c r="M133" s="134">
        <f t="shared" si="25"/>
      </c>
    </row>
    <row r="134" spans="1:13" ht="12.75">
      <c r="A134" s="125" t="str">
        <f t="shared" si="26"/>
        <v>6030127424</v>
      </c>
      <c r="B134" s="128" t="str">
        <f t="shared" si="18"/>
        <v>Solo Performance Pieces - Fretted - Musicals/Movies/Kids</v>
      </c>
      <c r="C134" s="126" t="str">
        <f t="shared" si="19"/>
        <v>Print Music</v>
      </c>
      <c r="D134" s="127" t="s">
        <v>1788</v>
      </c>
      <c r="E134" s="127" t="s">
        <v>1789</v>
      </c>
      <c r="F134" s="127" t="s">
        <v>1786</v>
      </c>
      <c r="G134" s="126" t="str">
        <f t="shared" si="20"/>
        <v>Solo Performance Pieces - Fretted</v>
      </c>
      <c r="H134" s="130" t="s">
        <v>1790</v>
      </c>
      <c r="I134" s="132">
        <f t="shared" si="21"/>
        <v>60</v>
      </c>
      <c r="J134" s="133" t="str">
        <f t="shared" si="22"/>
        <v>30</v>
      </c>
      <c r="K134" s="133" t="str">
        <f t="shared" si="23"/>
        <v>127</v>
      </c>
      <c r="L134" s="133" t="str">
        <f t="shared" si="24"/>
        <v>424</v>
      </c>
      <c r="M134" s="134">
        <f t="shared" si="25"/>
      </c>
    </row>
    <row r="135" spans="1:13" ht="12.75">
      <c r="A135" s="125" t="str">
        <f t="shared" si="26"/>
        <v>6030127363</v>
      </c>
      <c r="B135" s="128" t="str">
        <f t="shared" si="18"/>
        <v>Solo Performance Pieces - Fretted - Jazz</v>
      </c>
      <c r="C135" s="126" t="str">
        <f t="shared" si="19"/>
        <v>Print Music</v>
      </c>
      <c r="D135" s="127" t="s">
        <v>1846</v>
      </c>
      <c r="E135" s="127" t="s">
        <v>1789</v>
      </c>
      <c r="F135" s="127" t="s">
        <v>1786</v>
      </c>
      <c r="G135" s="126" t="str">
        <f t="shared" si="20"/>
        <v>Solo Performance Pieces - Fretted</v>
      </c>
      <c r="H135" s="130" t="s">
        <v>1791</v>
      </c>
      <c r="I135" s="132">
        <f t="shared" si="21"/>
        <v>60</v>
      </c>
      <c r="J135" s="133" t="str">
        <f t="shared" si="22"/>
        <v>30</v>
      </c>
      <c r="K135" s="133" t="str">
        <f t="shared" si="23"/>
        <v>127</v>
      </c>
      <c r="L135" s="133" t="str">
        <f t="shared" si="24"/>
        <v>363</v>
      </c>
      <c r="M135" s="134">
        <f t="shared" si="25"/>
      </c>
    </row>
    <row r="136" spans="1:13" ht="12.75">
      <c r="A136" s="125" t="str">
        <f t="shared" si="26"/>
        <v>6030127314</v>
      </c>
      <c r="B136" s="128" t="str">
        <f t="shared" si="18"/>
        <v>Solo Performance Pieces - Fretted - Folk/Country</v>
      </c>
      <c r="C136" s="126" t="str">
        <f t="shared" si="19"/>
        <v>Print Music</v>
      </c>
      <c r="D136" s="127" t="s">
        <v>1788</v>
      </c>
      <c r="E136" s="127" t="s">
        <v>1789</v>
      </c>
      <c r="F136" s="127" t="s">
        <v>1786</v>
      </c>
      <c r="G136" s="126" t="str">
        <f t="shared" si="20"/>
        <v>Solo Performance Pieces - Fretted</v>
      </c>
      <c r="H136" s="130" t="s">
        <v>1794</v>
      </c>
      <c r="I136" s="132">
        <f t="shared" si="21"/>
        <v>60</v>
      </c>
      <c r="J136" s="133" t="str">
        <f t="shared" si="22"/>
        <v>30</v>
      </c>
      <c r="K136" s="133" t="str">
        <f t="shared" si="23"/>
        <v>127</v>
      </c>
      <c r="L136" s="133" t="str">
        <f t="shared" si="24"/>
        <v>314</v>
      </c>
      <c r="M136" s="134">
        <f t="shared" si="25"/>
      </c>
    </row>
    <row r="137" spans="1:13" ht="12.75">
      <c r="A137" s="125" t="str">
        <f t="shared" si="26"/>
        <v>6030127227</v>
      </c>
      <c r="B137" s="128" t="str">
        <f t="shared" si="18"/>
        <v>Solo Performance Pieces - Fretted - Classical</v>
      </c>
      <c r="C137" s="126" t="str">
        <f t="shared" si="19"/>
        <v>Print Music</v>
      </c>
      <c r="D137" s="127" t="s">
        <v>1788</v>
      </c>
      <c r="E137" s="127" t="s">
        <v>1789</v>
      </c>
      <c r="F137" s="127" t="s">
        <v>1786</v>
      </c>
      <c r="G137" s="126" t="str">
        <f t="shared" si="20"/>
        <v>Solo Performance Pieces - Fretted</v>
      </c>
      <c r="H137" s="130" t="s">
        <v>107</v>
      </c>
      <c r="I137" s="132">
        <f t="shared" si="21"/>
        <v>60</v>
      </c>
      <c r="J137" s="133" t="str">
        <f t="shared" si="22"/>
        <v>30</v>
      </c>
      <c r="K137" s="133" t="str">
        <f t="shared" si="23"/>
        <v>127</v>
      </c>
      <c r="L137" s="133" t="str">
        <f t="shared" si="24"/>
        <v>227</v>
      </c>
      <c r="M137" s="134">
        <f t="shared" si="25"/>
      </c>
    </row>
    <row r="138" spans="1:13" ht="12.75">
      <c r="A138" s="125" t="str">
        <f t="shared" si="26"/>
        <v>6030127169</v>
      </c>
      <c r="B138" s="128" t="str">
        <f t="shared" si="18"/>
        <v>Solo Performance Pieces - Fretted - Blues</v>
      </c>
      <c r="C138" s="126" t="str">
        <f t="shared" si="19"/>
        <v>Print Music</v>
      </c>
      <c r="D138" s="127" t="s">
        <v>1788</v>
      </c>
      <c r="E138" s="127" t="s">
        <v>1789</v>
      </c>
      <c r="F138" s="127" t="s">
        <v>1786</v>
      </c>
      <c r="G138" s="126" t="str">
        <f t="shared" si="20"/>
        <v>Solo Performance Pieces - Fretted</v>
      </c>
      <c r="H138" s="130" t="s">
        <v>106</v>
      </c>
      <c r="I138" s="132">
        <f t="shared" si="21"/>
        <v>60</v>
      </c>
      <c r="J138" s="133" t="str">
        <f t="shared" si="22"/>
        <v>30</v>
      </c>
      <c r="K138" s="133" t="str">
        <f t="shared" si="23"/>
        <v>127</v>
      </c>
      <c r="L138" s="133" t="str">
        <f t="shared" si="24"/>
        <v>169</v>
      </c>
      <c r="M138" s="134">
        <f t="shared" si="25"/>
      </c>
    </row>
    <row r="139" spans="1:13" ht="12.75">
      <c r="A139" s="125" t="str">
        <f t="shared" si="26"/>
        <v>6030106643</v>
      </c>
      <c r="B139" s="128" t="str">
        <f t="shared" si="18"/>
        <v>Solo Performance Pieces - Brass - Tuba</v>
      </c>
      <c r="C139" s="126" t="str">
        <f t="shared" si="19"/>
        <v>Print Music</v>
      </c>
      <c r="D139" s="127" t="s">
        <v>1788</v>
      </c>
      <c r="E139" s="127" t="s">
        <v>1789</v>
      </c>
      <c r="F139" s="127" t="s">
        <v>1824</v>
      </c>
      <c r="G139" s="126" t="str">
        <f t="shared" si="20"/>
        <v>Solo Performance Pieces - Brass</v>
      </c>
      <c r="H139" s="130" t="s">
        <v>1829</v>
      </c>
      <c r="I139" s="132">
        <f t="shared" si="21"/>
        <v>60</v>
      </c>
      <c r="J139" s="133" t="str">
        <f t="shared" si="22"/>
        <v>30</v>
      </c>
      <c r="K139" s="133" t="str">
        <f t="shared" si="23"/>
        <v>106</v>
      </c>
      <c r="L139" s="133" t="str">
        <f t="shared" si="24"/>
        <v>643</v>
      </c>
      <c r="M139" s="134">
        <f t="shared" si="25"/>
      </c>
    </row>
    <row r="140" spans="1:13" ht="12.75">
      <c r="A140" s="125" t="str">
        <f t="shared" si="26"/>
        <v>6030106636</v>
      </c>
      <c r="B140" s="128" t="str">
        <f t="shared" si="18"/>
        <v>Solo Performance Pieces - Brass - Trumpet/Cornet</v>
      </c>
      <c r="C140" s="126" t="str">
        <f t="shared" si="19"/>
        <v>Print Music</v>
      </c>
      <c r="D140" s="127" t="s">
        <v>1788</v>
      </c>
      <c r="E140" s="127" t="s">
        <v>1789</v>
      </c>
      <c r="F140" s="127" t="s">
        <v>1824</v>
      </c>
      <c r="G140" s="126" t="str">
        <f t="shared" si="20"/>
        <v>Solo Performance Pieces - Brass</v>
      </c>
      <c r="H140" s="130" t="s">
        <v>1825</v>
      </c>
      <c r="I140" s="132">
        <f t="shared" si="21"/>
        <v>60</v>
      </c>
      <c r="J140" s="133" t="str">
        <f t="shared" si="22"/>
        <v>30</v>
      </c>
      <c r="K140" s="133" t="str">
        <f t="shared" si="23"/>
        <v>106</v>
      </c>
      <c r="L140" s="133" t="str">
        <f t="shared" si="24"/>
        <v>636</v>
      </c>
      <c r="M140" s="134">
        <f t="shared" si="25"/>
      </c>
    </row>
    <row r="141" spans="1:13" ht="12.75">
      <c r="A141" s="125" t="str">
        <f t="shared" si="26"/>
        <v>6030106630</v>
      </c>
      <c r="B141" s="128" t="str">
        <f t="shared" si="18"/>
        <v>Solo Performance Pieces - Brass - Trombone</v>
      </c>
      <c r="C141" s="126" t="str">
        <f t="shared" si="19"/>
        <v>Print Music</v>
      </c>
      <c r="D141" s="127" t="s">
        <v>104</v>
      </c>
      <c r="E141" s="127" t="s">
        <v>105</v>
      </c>
      <c r="F141" s="127" t="s">
        <v>1824</v>
      </c>
      <c r="G141" s="126" t="str">
        <f t="shared" si="20"/>
        <v>Solo Performance Pieces - Brass</v>
      </c>
      <c r="H141" s="130" t="s">
        <v>1827</v>
      </c>
      <c r="I141" s="132">
        <f t="shared" si="21"/>
        <v>60</v>
      </c>
      <c r="J141" s="133" t="str">
        <f t="shared" si="22"/>
        <v>30</v>
      </c>
      <c r="K141" s="133" t="str">
        <f t="shared" si="23"/>
        <v>106</v>
      </c>
      <c r="L141" s="133" t="str">
        <f t="shared" si="24"/>
        <v>630</v>
      </c>
      <c r="M141" s="134">
        <f t="shared" si="25"/>
      </c>
    </row>
    <row r="142" spans="1:13" ht="12.75">
      <c r="A142" s="125" t="str">
        <f t="shared" si="26"/>
        <v>6030106441</v>
      </c>
      <c r="B142" s="128" t="str">
        <f t="shared" si="18"/>
        <v>Solo Performance Pieces - Brass - Other Brass</v>
      </c>
      <c r="C142" s="126" t="str">
        <f t="shared" si="19"/>
        <v>Print Music</v>
      </c>
      <c r="D142" s="127" t="s">
        <v>1788</v>
      </c>
      <c r="E142" s="127" t="s">
        <v>1789</v>
      </c>
      <c r="F142" s="127" t="s">
        <v>1824</v>
      </c>
      <c r="G142" s="126" t="str">
        <f t="shared" si="20"/>
        <v>Solo Performance Pieces - Brass</v>
      </c>
      <c r="H142" s="130" t="s">
        <v>1830</v>
      </c>
      <c r="I142" s="132">
        <f t="shared" si="21"/>
        <v>60</v>
      </c>
      <c r="J142" s="133" t="str">
        <f t="shared" si="22"/>
        <v>30</v>
      </c>
      <c r="K142" s="133" t="str">
        <f t="shared" si="23"/>
        <v>106</v>
      </c>
      <c r="L142" s="133" t="str">
        <f t="shared" si="24"/>
        <v>441</v>
      </c>
      <c r="M142" s="134">
        <f t="shared" si="25"/>
      </c>
    </row>
    <row r="143" spans="1:13" ht="12.75">
      <c r="A143" s="125" t="str">
        <f t="shared" si="26"/>
        <v>6030106317</v>
      </c>
      <c r="B143" s="128" t="str">
        <f t="shared" si="18"/>
        <v>Solo Performance Pieces - Brass - French Horn</v>
      </c>
      <c r="C143" s="126" t="str">
        <f t="shared" si="19"/>
        <v>Print Music</v>
      </c>
      <c r="D143" s="127" t="s">
        <v>1788</v>
      </c>
      <c r="E143" s="127" t="s">
        <v>1789</v>
      </c>
      <c r="F143" s="127" t="s">
        <v>1824</v>
      </c>
      <c r="G143" s="126" t="str">
        <f t="shared" si="20"/>
        <v>Solo Performance Pieces - Brass</v>
      </c>
      <c r="H143" s="130" t="s">
        <v>1826</v>
      </c>
      <c r="I143" s="132">
        <f t="shared" si="21"/>
        <v>60</v>
      </c>
      <c r="J143" s="133" t="str">
        <f t="shared" si="22"/>
        <v>30</v>
      </c>
      <c r="K143" s="133" t="str">
        <f t="shared" si="23"/>
        <v>106</v>
      </c>
      <c r="L143" s="133" t="str">
        <f t="shared" si="24"/>
        <v>317</v>
      </c>
      <c r="M143" s="134">
        <f t="shared" si="25"/>
      </c>
    </row>
    <row r="144" spans="1:13" ht="12.75">
      <c r="A144" s="125" t="str">
        <f t="shared" si="26"/>
        <v>6030106134</v>
      </c>
      <c r="B144" s="128" t="str">
        <f t="shared" si="18"/>
        <v>Solo Performance Pieces - Brass - Baritone</v>
      </c>
      <c r="C144" s="126" t="str">
        <f t="shared" si="19"/>
        <v>Print Music</v>
      </c>
      <c r="D144" s="127" t="s">
        <v>1788</v>
      </c>
      <c r="E144" s="127" t="s">
        <v>103</v>
      </c>
      <c r="F144" s="127" t="s">
        <v>1824</v>
      </c>
      <c r="G144" s="126" t="str">
        <f t="shared" si="20"/>
        <v>Solo Performance Pieces - Brass</v>
      </c>
      <c r="H144" s="130" t="s">
        <v>1828</v>
      </c>
      <c r="I144" s="132">
        <f t="shared" si="21"/>
        <v>60</v>
      </c>
      <c r="J144" s="133" t="str">
        <f t="shared" si="22"/>
        <v>30</v>
      </c>
      <c r="K144" s="133" t="str">
        <f t="shared" si="23"/>
        <v>106</v>
      </c>
      <c r="L144" s="133" t="str">
        <f t="shared" si="24"/>
        <v>134</v>
      </c>
      <c r="M144" s="134">
        <f t="shared" si="25"/>
      </c>
    </row>
    <row r="145" spans="1:13" ht="12.75">
      <c r="A145" s="125" t="str">
        <f t="shared" si="26"/>
        <v>5029114674</v>
      </c>
      <c r="B145" s="128" t="str">
        <f t="shared" si="18"/>
        <v>Computer Software - Virtual Instruments</v>
      </c>
      <c r="C145" s="126" t="str">
        <f t="shared" si="19"/>
        <v>Media and Software - Software</v>
      </c>
      <c r="D145" s="127" t="s">
        <v>167</v>
      </c>
      <c r="E145" s="127" t="s">
        <v>179</v>
      </c>
      <c r="F145" s="127" t="s">
        <v>180</v>
      </c>
      <c r="G145" s="126" t="str">
        <f t="shared" si="20"/>
        <v>Computer Software</v>
      </c>
      <c r="H145" s="129" t="s">
        <v>66</v>
      </c>
      <c r="I145" s="132">
        <f t="shared" si="21"/>
        <v>50</v>
      </c>
      <c r="J145" s="133" t="str">
        <f t="shared" si="22"/>
        <v>29</v>
      </c>
      <c r="K145" s="133" t="str">
        <f t="shared" si="23"/>
        <v>114</v>
      </c>
      <c r="L145" s="133" t="str">
        <f t="shared" si="24"/>
        <v>674</v>
      </c>
      <c r="M145" s="134">
        <f t="shared" si="25"/>
      </c>
    </row>
    <row r="146" spans="1:13" ht="12.75">
      <c r="A146" s="125" t="str">
        <f t="shared" si="26"/>
        <v>5029114654</v>
      </c>
      <c r="B146" s="128" t="str">
        <f t="shared" si="18"/>
        <v>Computer Software - Utility</v>
      </c>
      <c r="C146" s="126" t="str">
        <f t="shared" si="19"/>
        <v>Media and Software - Software</v>
      </c>
      <c r="D146" s="127" t="s">
        <v>167</v>
      </c>
      <c r="E146" s="127" t="s">
        <v>179</v>
      </c>
      <c r="F146" s="127" t="s">
        <v>180</v>
      </c>
      <c r="G146" s="126" t="str">
        <f t="shared" si="20"/>
        <v>Computer Software</v>
      </c>
      <c r="H146" s="129" t="s">
        <v>65</v>
      </c>
      <c r="I146" s="132">
        <f t="shared" si="21"/>
        <v>50</v>
      </c>
      <c r="J146" s="133" t="str">
        <f t="shared" si="22"/>
        <v>29</v>
      </c>
      <c r="K146" s="133" t="str">
        <f t="shared" si="23"/>
        <v>114</v>
      </c>
      <c r="L146" s="133" t="str">
        <f t="shared" si="24"/>
        <v>654</v>
      </c>
      <c r="M146" s="134">
        <f t="shared" si="25"/>
      </c>
    </row>
    <row r="147" spans="1:13" ht="12.75">
      <c r="A147" s="125" t="str">
        <f t="shared" si="26"/>
        <v>5029114566</v>
      </c>
      <c r="B147" s="128" t="str">
        <f t="shared" si="18"/>
        <v>Computer Software - Sound Libraries</v>
      </c>
      <c r="C147" s="126" t="str">
        <f t="shared" si="19"/>
        <v>Media and Software - Software</v>
      </c>
      <c r="D147" s="127" t="s">
        <v>183</v>
      </c>
      <c r="E147" s="127" t="s">
        <v>181</v>
      </c>
      <c r="F147" s="127" t="s">
        <v>180</v>
      </c>
      <c r="G147" s="126" t="str">
        <f t="shared" si="20"/>
        <v>Computer Software</v>
      </c>
      <c r="H147" s="129" t="s">
        <v>1202</v>
      </c>
      <c r="I147" s="132">
        <f t="shared" si="21"/>
        <v>50</v>
      </c>
      <c r="J147" s="133" t="str">
        <f t="shared" si="22"/>
        <v>29</v>
      </c>
      <c r="K147" s="133" t="str">
        <f t="shared" si="23"/>
        <v>114</v>
      </c>
      <c r="L147" s="133" t="str">
        <f t="shared" si="24"/>
        <v>566</v>
      </c>
      <c r="M147" s="134">
        <f t="shared" si="25"/>
      </c>
    </row>
    <row r="148" spans="1:13" ht="12.75">
      <c r="A148" s="125" t="str">
        <f t="shared" si="26"/>
        <v>5029114518</v>
      </c>
      <c r="B148" s="128" t="str">
        <f t="shared" si="18"/>
        <v>Computer Software - Production</v>
      </c>
      <c r="C148" s="126" t="str">
        <f t="shared" si="19"/>
        <v>Media and Software - Software</v>
      </c>
      <c r="D148" s="127" t="s">
        <v>167</v>
      </c>
      <c r="E148" s="127" t="s">
        <v>179</v>
      </c>
      <c r="F148" s="127" t="s">
        <v>180</v>
      </c>
      <c r="G148" s="126" t="str">
        <f t="shared" si="20"/>
        <v>Computer Software</v>
      </c>
      <c r="H148" s="129" t="s">
        <v>64</v>
      </c>
      <c r="I148" s="132">
        <f t="shared" si="21"/>
        <v>50</v>
      </c>
      <c r="J148" s="133" t="str">
        <f t="shared" si="22"/>
        <v>29</v>
      </c>
      <c r="K148" s="133" t="str">
        <f t="shared" si="23"/>
        <v>114</v>
      </c>
      <c r="L148" s="133" t="str">
        <f t="shared" si="24"/>
        <v>518</v>
      </c>
      <c r="M148" s="134">
        <f t="shared" si="25"/>
      </c>
    </row>
    <row r="149" spans="1:13" ht="12.75">
      <c r="A149" s="125" t="str">
        <f t="shared" si="26"/>
        <v>5029114508</v>
      </c>
      <c r="B149" s="128" t="str">
        <f t="shared" si="18"/>
        <v>Computer Software - Plugins</v>
      </c>
      <c r="C149" s="126" t="str">
        <f t="shared" si="19"/>
        <v>Media and Software - Software</v>
      </c>
      <c r="D149" s="127" t="s">
        <v>167</v>
      </c>
      <c r="E149" s="127" t="s">
        <v>181</v>
      </c>
      <c r="F149" s="127" t="s">
        <v>182</v>
      </c>
      <c r="G149" s="126" t="str">
        <f t="shared" si="20"/>
        <v>Computer Software</v>
      </c>
      <c r="H149" s="129" t="s">
        <v>63</v>
      </c>
      <c r="I149" s="132">
        <f t="shared" si="21"/>
        <v>50</v>
      </c>
      <c r="J149" s="133" t="str">
        <f t="shared" si="22"/>
        <v>29</v>
      </c>
      <c r="K149" s="133" t="str">
        <f t="shared" si="23"/>
        <v>114</v>
      </c>
      <c r="L149" s="133" t="str">
        <f t="shared" si="24"/>
        <v>508</v>
      </c>
      <c r="M149" s="134">
        <f t="shared" si="25"/>
      </c>
    </row>
    <row r="150" spans="1:13" ht="12.75">
      <c r="A150" s="125" t="str">
        <f t="shared" si="26"/>
        <v>5029114439</v>
      </c>
      <c r="B150" s="128" t="str">
        <f t="shared" si="18"/>
        <v>Computer Software - Other</v>
      </c>
      <c r="C150" s="126" t="str">
        <f t="shared" si="19"/>
        <v>Media and Software - Software</v>
      </c>
      <c r="D150" s="127" t="s">
        <v>167</v>
      </c>
      <c r="E150" s="127" t="s">
        <v>179</v>
      </c>
      <c r="F150" s="127" t="s">
        <v>180</v>
      </c>
      <c r="G150" s="126" t="str">
        <f t="shared" si="20"/>
        <v>Computer Software</v>
      </c>
      <c r="H150" s="129" t="s">
        <v>58</v>
      </c>
      <c r="I150" s="132">
        <f t="shared" si="21"/>
        <v>50</v>
      </c>
      <c r="J150" s="133" t="str">
        <f t="shared" si="22"/>
        <v>29</v>
      </c>
      <c r="K150" s="133" t="str">
        <f t="shared" si="23"/>
        <v>114</v>
      </c>
      <c r="L150" s="133" t="str">
        <f t="shared" si="24"/>
        <v>439</v>
      </c>
      <c r="M150" s="134">
        <f t="shared" si="25"/>
      </c>
    </row>
    <row r="151" spans="1:13" ht="12.75">
      <c r="A151" s="125" t="str">
        <f t="shared" si="26"/>
        <v>5029114426</v>
      </c>
      <c r="B151" s="128" t="str">
        <f t="shared" si="18"/>
        <v>Computer Software - Notation</v>
      </c>
      <c r="C151" s="126" t="str">
        <f t="shared" si="19"/>
        <v>Media and Software - Software</v>
      </c>
      <c r="D151" s="127" t="s">
        <v>167</v>
      </c>
      <c r="E151" s="127" t="s">
        <v>179</v>
      </c>
      <c r="F151" s="127" t="s">
        <v>180</v>
      </c>
      <c r="G151" s="126" t="str">
        <f t="shared" si="20"/>
        <v>Computer Software</v>
      </c>
      <c r="H151" s="129" t="s">
        <v>62</v>
      </c>
      <c r="I151" s="132">
        <f t="shared" si="21"/>
        <v>50</v>
      </c>
      <c r="J151" s="133" t="str">
        <f t="shared" si="22"/>
        <v>29</v>
      </c>
      <c r="K151" s="133" t="str">
        <f t="shared" si="23"/>
        <v>114</v>
      </c>
      <c r="L151" s="133" t="str">
        <f t="shared" si="24"/>
        <v>426</v>
      </c>
      <c r="M151" s="134">
        <f t="shared" si="25"/>
      </c>
    </row>
    <row r="152" spans="1:13" ht="12.75">
      <c r="A152" s="125" t="str">
        <f t="shared" si="26"/>
        <v>5029114394</v>
      </c>
      <c r="B152" s="128" t="str">
        <f t="shared" si="18"/>
        <v>Computer Software - Mastering &amp; Editing Software</v>
      </c>
      <c r="C152" s="126" t="str">
        <f t="shared" si="19"/>
        <v>Media and Software - Software</v>
      </c>
      <c r="D152" s="127" t="s">
        <v>167</v>
      </c>
      <c r="E152" s="127" t="s">
        <v>179</v>
      </c>
      <c r="F152" s="127" t="s">
        <v>180</v>
      </c>
      <c r="G152" s="126" t="str">
        <f t="shared" si="20"/>
        <v>Computer Software</v>
      </c>
      <c r="H152" s="129" t="s">
        <v>61</v>
      </c>
      <c r="I152" s="132">
        <f t="shared" si="21"/>
        <v>50</v>
      </c>
      <c r="J152" s="133" t="str">
        <f t="shared" si="22"/>
        <v>29</v>
      </c>
      <c r="K152" s="133" t="str">
        <f t="shared" si="23"/>
        <v>114</v>
      </c>
      <c r="L152" s="133" t="str">
        <f t="shared" si="24"/>
        <v>394</v>
      </c>
      <c r="M152" s="134">
        <f t="shared" si="25"/>
      </c>
    </row>
    <row r="153" spans="1:13" ht="12.75">
      <c r="A153" s="125" t="str">
        <f t="shared" si="26"/>
        <v>5029114289</v>
      </c>
      <c r="B153" s="128" t="str">
        <f t="shared" si="18"/>
        <v>Computer Software - Educational*</v>
      </c>
      <c r="C153" s="126" t="str">
        <f t="shared" si="19"/>
        <v>Media and Software - Software</v>
      </c>
      <c r="D153" s="127" t="s">
        <v>167</v>
      </c>
      <c r="E153" s="127" t="s">
        <v>179</v>
      </c>
      <c r="F153" s="127" t="s">
        <v>180</v>
      </c>
      <c r="G153" s="126" t="str">
        <f t="shared" si="20"/>
        <v>Computer Software</v>
      </c>
      <c r="H153" s="129" t="s">
        <v>1198</v>
      </c>
      <c r="I153" s="132">
        <f t="shared" si="21"/>
        <v>50</v>
      </c>
      <c r="J153" s="133" t="str">
        <f t="shared" si="22"/>
        <v>29</v>
      </c>
      <c r="K153" s="133" t="str">
        <f t="shared" si="23"/>
        <v>114</v>
      </c>
      <c r="L153" s="133" t="str">
        <f t="shared" si="24"/>
        <v>289</v>
      </c>
      <c r="M153" s="134">
        <f t="shared" si="25"/>
      </c>
    </row>
    <row r="154" spans="1:13" ht="12.75">
      <c r="A154" s="125" t="str">
        <f t="shared" si="26"/>
        <v>2028166532</v>
      </c>
      <c r="B154" s="128" t="str">
        <f t="shared" si="18"/>
        <v>Recording and Playback - Recorders &amp; Playback Decks - Solid State</v>
      </c>
      <c r="C154" s="135" t="str">
        <f t="shared" si="19"/>
        <v>Audio - Recording and Playback</v>
      </c>
      <c r="D154" s="127" t="s">
        <v>332</v>
      </c>
      <c r="E154" s="127" t="s">
        <v>328</v>
      </c>
      <c r="F154" s="127" t="s">
        <v>328</v>
      </c>
      <c r="G154" s="126" t="str">
        <f t="shared" si="20"/>
        <v>Recording and Playback</v>
      </c>
      <c r="H154" s="136" t="s">
        <v>80</v>
      </c>
      <c r="I154" s="132">
        <f t="shared" si="21"/>
        <v>20</v>
      </c>
      <c r="J154" s="133" t="str">
        <f t="shared" si="22"/>
        <v>28</v>
      </c>
      <c r="K154" s="133" t="str">
        <f t="shared" si="23"/>
        <v>166</v>
      </c>
      <c r="L154" s="133" t="str">
        <f t="shared" si="24"/>
        <v>532</v>
      </c>
      <c r="M154" s="134">
        <f t="shared" si="25"/>
      </c>
    </row>
    <row r="155" spans="1:13" ht="12.75">
      <c r="A155" s="125" t="str">
        <f t="shared" si="26"/>
        <v>2028166531</v>
      </c>
      <c r="B155" s="128" t="str">
        <f t="shared" si="18"/>
        <v>Recording and Playback - Recorders &amp; Playback Decks - Optical</v>
      </c>
      <c r="C155" s="135" t="str">
        <f t="shared" si="19"/>
        <v>Audio - Recording and Playback</v>
      </c>
      <c r="D155" s="127" t="s">
        <v>480</v>
      </c>
      <c r="E155" s="127" t="s">
        <v>331</v>
      </c>
      <c r="F155" s="127" t="s">
        <v>331</v>
      </c>
      <c r="G155" s="126" t="str">
        <f t="shared" si="20"/>
        <v>Recording and Playback</v>
      </c>
      <c r="H155" s="136" t="s">
        <v>79</v>
      </c>
      <c r="I155" s="132">
        <f t="shared" si="21"/>
        <v>20</v>
      </c>
      <c r="J155" s="133" t="str">
        <f t="shared" si="22"/>
        <v>28</v>
      </c>
      <c r="K155" s="133" t="str">
        <f t="shared" si="23"/>
        <v>166</v>
      </c>
      <c r="L155" s="133" t="str">
        <f t="shared" si="24"/>
        <v>531</v>
      </c>
      <c r="M155" s="134">
        <f t="shared" si="25"/>
      </c>
    </row>
    <row r="156" spans="1:13" ht="12.75">
      <c r="A156" s="125" t="str">
        <f t="shared" si="26"/>
        <v>2028166530</v>
      </c>
      <c r="B156" s="128" t="str">
        <f t="shared" si="18"/>
        <v>Recording and Playback - Recorders &amp; Playback Decks - Mag Tape</v>
      </c>
      <c r="C156" s="135" t="str">
        <f t="shared" si="19"/>
        <v>Audio - Recording and Playback</v>
      </c>
      <c r="D156" s="127" t="s">
        <v>480</v>
      </c>
      <c r="E156" s="127" t="s">
        <v>328</v>
      </c>
      <c r="F156" s="127" t="s">
        <v>328</v>
      </c>
      <c r="G156" s="126" t="str">
        <f t="shared" si="20"/>
        <v>Recording and Playback</v>
      </c>
      <c r="H156" s="136" t="s">
        <v>78</v>
      </c>
      <c r="I156" s="132">
        <f t="shared" si="21"/>
        <v>20</v>
      </c>
      <c r="J156" s="133" t="str">
        <f t="shared" si="22"/>
        <v>28</v>
      </c>
      <c r="K156" s="133" t="str">
        <f t="shared" si="23"/>
        <v>166</v>
      </c>
      <c r="L156" s="133" t="str">
        <f t="shared" si="24"/>
        <v>530</v>
      </c>
      <c r="M156" s="134">
        <f t="shared" si="25"/>
      </c>
    </row>
    <row r="157" spans="1:13" ht="12.75">
      <c r="A157" s="125" t="str">
        <f t="shared" si="26"/>
        <v>2028166529</v>
      </c>
      <c r="B157" s="128" t="str">
        <f t="shared" si="18"/>
        <v>Recording and Playback - Recorders &amp; Playback Decks - Disk</v>
      </c>
      <c r="C157" s="135" t="str">
        <f t="shared" si="19"/>
        <v>Audio - Recording and Playback</v>
      </c>
      <c r="D157" s="127" t="s">
        <v>480</v>
      </c>
      <c r="E157" s="127" t="s">
        <v>328</v>
      </c>
      <c r="F157" s="127" t="s">
        <v>328</v>
      </c>
      <c r="G157" s="126" t="str">
        <f t="shared" si="20"/>
        <v>Recording and Playback</v>
      </c>
      <c r="H157" s="136" t="s">
        <v>77</v>
      </c>
      <c r="I157" s="132">
        <f t="shared" si="21"/>
        <v>20</v>
      </c>
      <c r="J157" s="133" t="str">
        <f t="shared" si="22"/>
        <v>28</v>
      </c>
      <c r="K157" s="133" t="str">
        <f t="shared" si="23"/>
        <v>166</v>
      </c>
      <c r="L157" s="133" t="str">
        <f t="shared" si="24"/>
        <v>529</v>
      </c>
      <c r="M157" s="134">
        <f t="shared" si="25"/>
      </c>
    </row>
    <row r="158" spans="1:13" ht="12.75">
      <c r="A158" s="125" t="str">
        <f t="shared" si="26"/>
        <v>3028118649</v>
      </c>
      <c r="B158" s="128" t="str">
        <f t="shared" si="18"/>
        <v>Decks - Turntables</v>
      </c>
      <c r="C158" s="135" t="str">
        <f t="shared" si="19"/>
        <v>DJ &amp; Lighting - Recording and Playback</v>
      </c>
      <c r="D158" s="127" t="s">
        <v>336</v>
      </c>
      <c r="E158" s="127" t="s">
        <v>329</v>
      </c>
      <c r="F158" s="127" t="s">
        <v>346</v>
      </c>
      <c r="G158" s="126" t="str">
        <f t="shared" si="20"/>
        <v>Decks</v>
      </c>
      <c r="H158" s="136" t="s">
        <v>1282</v>
      </c>
      <c r="I158" s="132">
        <f t="shared" si="21"/>
        <v>30</v>
      </c>
      <c r="J158" s="133" t="str">
        <f t="shared" si="22"/>
        <v>28</v>
      </c>
      <c r="K158" s="133" t="str">
        <f t="shared" si="23"/>
        <v>118</v>
      </c>
      <c r="L158" s="133" t="str">
        <f t="shared" si="24"/>
        <v>649</v>
      </c>
      <c r="M158" s="134">
        <f t="shared" si="25"/>
      </c>
    </row>
    <row r="159" spans="1:13" ht="12.75">
      <c r="A159" s="125" t="str">
        <f t="shared" si="26"/>
        <v>3028118603</v>
      </c>
      <c r="B159" s="128" t="str">
        <f t="shared" si="18"/>
        <v>Decks - Systems and Packages</v>
      </c>
      <c r="C159" s="135" t="str">
        <f t="shared" si="19"/>
        <v>DJ &amp; Lighting - Recording and Playback</v>
      </c>
      <c r="D159" s="127" t="s">
        <v>336</v>
      </c>
      <c r="E159" s="127" t="s">
        <v>329</v>
      </c>
      <c r="F159" s="127" t="s">
        <v>340</v>
      </c>
      <c r="G159" s="126" t="str">
        <f t="shared" si="20"/>
        <v>Decks</v>
      </c>
      <c r="H159" s="136" t="s">
        <v>1154</v>
      </c>
      <c r="I159" s="132">
        <f t="shared" si="21"/>
        <v>30</v>
      </c>
      <c r="J159" s="133" t="str">
        <f t="shared" si="22"/>
        <v>28</v>
      </c>
      <c r="K159" s="133" t="str">
        <f t="shared" si="23"/>
        <v>118</v>
      </c>
      <c r="L159" s="133" t="str">
        <f t="shared" si="24"/>
        <v>603</v>
      </c>
      <c r="M159" s="134">
        <f t="shared" si="25"/>
      </c>
    </row>
    <row r="160" spans="1:13" ht="12.75">
      <c r="A160" s="125" t="str">
        <f t="shared" si="26"/>
        <v>3028118419</v>
      </c>
      <c r="B160" s="128" t="str">
        <f t="shared" si="18"/>
        <v>Decks - MP3 Players</v>
      </c>
      <c r="C160" s="135" t="str">
        <f t="shared" si="19"/>
        <v>DJ &amp; Lighting - Recording and Playback</v>
      </c>
      <c r="D160" s="127" t="s">
        <v>336</v>
      </c>
      <c r="E160" s="127" t="s">
        <v>329</v>
      </c>
      <c r="F160" s="127" t="s">
        <v>1085</v>
      </c>
      <c r="G160" s="126" t="str">
        <f t="shared" si="20"/>
        <v>Decks</v>
      </c>
      <c r="H160" s="136" t="s">
        <v>1280</v>
      </c>
      <c r="I160" s="132">
        <f t="shared" si="21"/>
        <v>30</v>
      </c>
      <c r="J160" s="133" t="str">
        <f t="shared" si="22"/>
        <v>28</v>
      </c>
      <c r="K160" s="133" t="str">
        <f t="shared" si="23"/>
        <v>118</v>
      </c>
      <c r="L160" s="133" t="str">
        <f t="shared" si="24"/>
        <v>419</v>
      </c>
      <c r="M160" s="134">
        <f t="shared" si="25"/>
      </c>
    </row>
    <row r="161" spans="1:13" ht="12.75">
      <c r="A161" s="125" t="str">
        <f t="shared" si="26"/>
        <v>3028118264</v>
      </c>
      <c r="B161" s="128" t="str">
        <f t="shared" si="18"/>
        <v>Decks - DJ Packages</v>
      </c>
      <c r="C161" s="135" t="str">
        <f t="shared" si="19"/>
        <v>DJ &amp; Lighting - Recording and Playback</v>
      </c>
      <c r="D161" s="127" t="s">
        <v>336</v>
      </c>
      <c r="E161" s="127" t="s">
        <v>329</v>
      </c>
      <c r="F161" s="127" t="s">
        <v>341</v>
      </c>
      <c r="G161" s="126" t="str">
        <f t="shared" si="20"/>
        <v>Decks</v>
      </c>
      <c r="H161" s="136" t="s">
        <v>1279</v>
      </c>
      <c r="I161" s="132">
        <f t="shared" si="21"/>
        <v>30</v>
      </c>
      <c r="J161" s="133" t="str">
        <f t="shared" si="22"/>
        <v>28</v>
      </c>
      <c r="K161" s="133" t="str">
        <f t="shared" si="23"/>
        <v>118</v>
      </c>
      <c r="L161" s="133" t="str">
        <f t="shared" si="24"/>
        <v>264</v>
      </c>
      <c r="M161" s="134">
        <f t="shared" si="25"/>
      </c>
    </row>
    <row r="162" spans="1:13" ht="12.75">
      <c r="A162" s="125" t="str">
        <f t="shared" si="26"/>
        <v>3028118263</v>
      </c>
      <c r="B162" s="128" t="str">
        <f t="shared" si="18"/>
        <v>Decks - DJ Mixers</v>
      </c>
      <c r="C162" s="135" t="str">
        <f t="shared" si="19"/>
        <v>DJ &amp; Lighting - Recording and Playback</v>
      </c>
      <c r="D162" s="127" t="s">
        <v>336</v>
      </c>
      <c r="E162" s="127" t="s">
        <v>329</v>
      </c>
      <c r="F162" s="127" t="s">
        <v>341</v>
      </c>
      <c r="G162" s="126" t="str">
        <f t="shared" si="20"/>
        <v>Decks</v>
      </c>
      <c r="H162" s="136" t="s">
        <v>1278</v>
      </c>
      <c r="I162" s="132">
        <f t="shared" si="21"/>
        <v>30</v>
      </c>
      <c r="J162" s="133" t="str">
        <f t="shared" si="22"/>
        <v>28</v>
      </c>
      <c r="K162" s="133" t="str">
        <f t="shared" si="23"/>
        <v>118</v>
      </c>
      <c r="L162" s="133" t="str">
        <f t="shared" si="24"/>
        <v>263</v>
      </c>
      <c r="M162" s="134">
        <f t="shared" si="25"/>
      </c>
    </row>
    <row r="163" spans="1:13" ht="12.75">
      <c r="A163" s="125" t="str">
        <f t="shared" si="26"/>
        <v>3028118238</v>
      </c>
      <c r="B163" s="128" t="str">
        <f t="shared" si="18"/>
        <v>Decks - Combo Decks</v>
      </c>
      <c r="C163" s="135" t="str">
        <f t="shared" si="19"/>
        <v>DJ &amp; Lighting - Recording and Playback</v>
      </c>
      <c r="D163" s="127" t="s">
        <v>336</v>
      </c>
      <c r="E163" s="127" t="s">
        <v>329</v>
      </c>
      <c r="F163" s="127" t="s">
        <v>341</v>
      </c>
      <c r="G163" s="126" t="str">
        <f t="shared" si="20"/>
        <v>Decks</v>
      </c>
      <c r="H163" s="136" t="s">
        <v>1277</v>
      </c>
      <c r="I163" s="132">
        <f t="shared" si="21"/>
        <v>30</v>
      </c>
      <c r="J163" s="133" t="str">
        <f t="shared" si="22"/>
        <v>28</v>
      </c>
      <c r="K163" s="133" t="str">
        <f t="shared" si="23"/>
        <v>118</v>
      </c>
      <c r="L163" s="133" t="str">
        <f t="shared" si="24"/>
        <v>238</v>
      </c>
      <c r="M163" s="134">
        <f t="shared" si="25"/>
      </c>
    </row>
    <row r="164" spans="1:13" ht="12.75">
      <c r="A164" s="125" t="str">
        <f t="shared" si="26"/>
        <v>3028118205</v>
      </c>
      <c r="B164" s="128" t="str">
        <f t="shared" si="18"/>
        <v>Decks - CD and DVD Players</v>
      </c>
      <c r="C164" s="135" t="str">
        <f t="shared" si="19"/>
        <v>DJ &amp; Lighting - Recording and Playback</v>
      </c>
      <c r="D164" s="127" t="s">
        <v>336</v>
      </c>
      <c r="E164" s="127" t="s">
        <v>329</v>
      </c>
      <c r="F164" s="127" t="s">
        <v>340</v>
      </c>
      <c r="G164" s="126" t="str">
        <f t="shared" si="20"/>
        <v>Decks</v>
      </c>
      <c r="H164" s="136" t="s">
        <v>1276</v>
      </c>
      <c r="I164" s="132">
        <f t="shared" si="21"/>
        <v>30</v>
      </c>
      <c r="J164" s="133" t="str">
        <f t="shared" si="22"/>
        <v>28</v>
      </c>
      <c r="K164" s="133" t="str">
        <f t="shared" si="23"/>
        <v>118</v>
      </c>
      <c r="L164" s="133" t="str">
        <f t="shared" si="24"/>
        <v>205</v>
      </c>
      <c r="M164" s="134">
        <f t="shared" si="25"/>
      </c>
    </row>
    <row r="165" spans="1:13" ht="12.75">
      <c r="A165" s="125" t="str">
        <f t="shared" si="26"/>
        <v>3028118202</v>
      </c>
      <c r="B165" s="128" t="str">
        <f t="shared" si="18"/>
        <v>Decks - Cassette Players</v>
      </c>
      <c r="C165" s="126" t="str">
        <f t="shared" si="19"/>
        <v>DJ &amp; Lighting - Recording and Playback</v>
      </c>
      <c r="D165" s="127" t="s">
        <v>336</v>
      </c>
      <c r="E165" s="127" t="s">
        <v>329</v>
      </c>
      <c r="F165" s="127" t="s">
        <v>1085</v>
      </c>
      <c r="G165" s="126" t="str">
        <f t="shared" si="20"/>
        <v>Decks</v>
      </c>
      <c r="H165" s="129" t="s">
        <v>1274</v>
      </c>
      <c r="I165" s="132">
        <f t="shared" si="21"/>
        <v>30</v>
      </c>
      <c r="J165" s="133" t="str">
        <f t="shared" si="22"/>
        <v>28</v>
      </c>
      <c r="K165" s="133" t="str">
        <f t="shared" si="23"/>
        <v>118</v>
      </c>
      <c r="L165" s="133" t="str">
        <f t="shared" si="24"/>
        <v>202</v>
      </c>
      <c r="M165" s="134">
        <f t="shared" si="25"/>
      </c>
    </row>
    <row r="166" spans="1:13" ht="12.75">
      <c r="A166" s="125" t="str">
        <f t="shared" si="26"/>
        <v>3027172584</v>
      </c>
      <c r="B166" s="128" t="str">
        <f t="shared" si="18"/>
        <v>Stands - Stands and Trusses</v>
      </c>
      <c r="C166" s="135" t="str">
        <f t="shared" si="19"/>
        <v>DJ &amp; Lighting - Racks, Cases, and Stands</v>
      </c>
      <c r="D166" s="127" t="s">
        <v>348</v>
      </c>
      <c r="E166" s="127" t="s">
        <v>49</v>
      </c>
      <c r="F166" s="127" t="s">
        <v>349</v>
      </c>
      <c r="G166" s="126" t="str">
        <f t="shared" si="20"/>
        <v>Stands</v>
      </c>
      <c r="H166" s="136" t="s">
        <v>1300</v>
      </c>
      <c r="I166" s="132">
        <f t="shared" si="21"/>
        <v>30</v>
      </c>
      <c r="J166" s="133" t="str">
        <f t="shared" si="22"/>
        <v>27</v>
      </c>
      <c r="K166" s="133" t="str">
        <f t="shared" si="23"/>
        <v>172</v>
      </c>
      <c r="L166" s="133" t="str">
        <f t="shared" si="24"/>
        <v>584</v>
      </c>
      <c r="M166" s="134">
        <f t="shared" si="25"/>
      </c>
    </row>
    <row r="167" spans="1:13" ht="12.75">
      <c r="A167" s="125" t="str">
        <f t="shared" si="26"/>
        <v>2027172576</v>
      </c>
      <c r="B167" s="128" t="str">
        <f t="shared" si="18"/>
        <v>Stands - Stands</v>
      </c>
      <c r="C167" s="135" t="str">
        <f t="shared" si="19"/>
        <v>Audio - Racks, Cases, and Stands</v>
      </c>
      <c r="D167" s="127" t="s">
        <v>480</v>
      </c>
      <c r="E167" s="127" t="s">
        <v>49</v>
      </c>
      <c r="F167" s="127" t="s">
        <v>37</v>
      </c>
      <c r="G167" s="126" t="str">
        <f t="shared" si="20"/>
        <v>Stands</v>
      </c>
      <c r="H167" s="136" t="s">
        <v>1429</v>
      </c>
      <c r="I167" s="132">
        <f t="shared" si="21"/>
        <v>20</v>
      </c>
      <c r="J167" s="133" t="str">
        <f t="shared" si="22"/>
        <v>27</v>
      </c>
      <c r="K167" s="133" t="str">
        <f t="shared" si="23"/>
        <v>172</v>
      </c>
      <c r="L167" s="133" t="str">
        <f t="shared" si="24"/>
        <v>576</v>
      </c>
      <c r="M167" s="134">
        <f t="shared" si="25"/>
      </c>
    </row>
    <row r="168" spans="1:13" ht="12.75">
      <c r="A168" s="125" t="str">
        <f t="shared" si="26"/>
        <v>3027111190</v>
      </c>
      <c r="B168" s="128" t="str">
        <f t="shared" si="18"/>
        <v>Cases - Cases</v>
      </c>
      <c r="C168" s="135" t="str">
        <f t="shared" si="19"/>
        <v>DJ &amp; Lighting - Racks, Cases, and Stands</v>
      </c>
      <c r="D168" s="127" t="s">
        <v>336</v>
      </c>
      <c r="E168" s="127" t="s">
        <v>49</v>
      </c>
      <c r="F168" s="127" t="s">
        <v>351</v>
      </c>
      <c r="G168" s="126" t="str">
        <f t="shared" si="20"/>
        <v>Cases</v>
      </c>
      <c r="H168" s="136" t="s">
        <v>1427</v>
      </c>
      <c r="I168" s="132">
        <f t="shared" si="21"/>
        <v>30</v>
      </c>
      <c r="J168" s="133" t="str">
        <f t="shared" si="22"/>
        <v>27</v>
      </c>
      <c r="K168" s="133" t="str">
        <f t="shared" si="23"/>
        <v>111</v>
      </c>
      <c r="L168" s="133" t="str">
        <f t="shared" si="24"/>
        <v>190</v>
      </c>
      <c r="M168" s="134">
        <f t="shared" si="25"/>
      </c>
    </row>
    <row r="169" spans="1:13" ht="12.75">
      <c r="A169" s="125" t="str">
        <f t="shared" si="26"/>
        <v>1025176383</v>
      </c>
      <c r="B169" s="128" t="str">
        <f t="shared" si="18"/>
        <v>Strings - Mandolin</v>
      </c>
      <c r="C169" s="126" t="str">
        <f t="shared" si="19"/>
        <v>Accessories - Plucked</v>
      </c>
      <c r="D169" s="127" t="s">
        <v>459</v>
      </c>
      <c r="E169" s="127" t="s">
        <v>1145</v>
      </c>
      <c r="F169" s="127" t="s">
        <v>374</v>
      </c>
      <c r="G169" s="126" t="str">
        <f t="shared" si="20"/>
        <v>Strings</v>
      </c>
      <c r="H169" s="129" t="s">
        <v>1651</v>
      </c>
      <c r="I169" s="132">
        <f t="shared" si="21"/>
        <v>10</v>
      </c>
      <c r="J169" s="133" t="str">
        <f t="shared" si="22"/>
        <v>25</v>
      </c>
      <c r="K169" s="133" t="str">
        <f t="shared" si="23"/>
        <v>176</v>
      </c>
      <c r="L169" s="133" t="str">
        <f t="shared" si="24"/>
        <v>383</v>
      </c>
      <c r="M169" s="134">
        <f t="shared" si="25"/>
      </c>
    </row>
    <row r="170" spans="1:13" ht="12.75">
      <c r="A170" s="125" t="str">
        <f t="shared" si="26"/>
        <v>1025176364</v>
      </c>
      <c r="B170" s="128" t="str">
        <f t="shared" si="18"/>
        <v>Strings - Jazz Boxes</v>
      </c>
      <c r="C170" s="126" t="str">
        <f t="shared" si="19"/>
        <v>Accessories - Plucked</v>
      </c>
      <c r="D170" s="127" t="s">
        <v>459</v>
      </c>
      <c r="E170" s="127" t="s">
        <v>1145</v>
      </c>
      <c r="F170" s="127" t="s">
        <v>374</v>
      </c>
      <c r="G170" s="126" t="str">
        <f t="shared" si="20"/>
        <v>Strings</v>
      </c>
      <c r="H170" s="129" t="s">
        <v>1489</v>
      </c>
      <c r="I170" s="132">
        <f t="shared" si="21"/>
        <v>10</v>
      </c>
      <c r="J170" s="133" t="str">
        <f t="shared" si="22"/>
        <v>25</v>
      </c>
      <c r="K170" s="133" t="str">
        <f t="shared" si="23"/>
        <v>176</v>
      </c>
      <c r="L170" s="133" t="str">
        <f t="shared" si="24"/>
        <v>364</v>
      </c>
      <c r="M170" s="134">
        <f t="shared" si="25"/>
      </c>
    </row>
    <row r="171" spans="1:13" ht="12.75">
      <c r="A171" s="125" t="str">
        <f t="shared" si="26"/>
        <v>1025176294</v>
      </c>
      <c r="B171" s="128" t="str">
        <f t="shared" si="18"/>
        <v>Strings - Electric Guitar</v>
      </c>
      <c r="C171" s="126" t="str">
        <f t="shared" si="19"/>
        <v>Accessories - Plucked</v>
      </c>
      <c r="D171" s="127" t="s">
        <v>459</v>
      </c>
      <c r="E171" s="127" t="s">
        <v>1145</v>
      </c>
      <c r="F171" s="127" t="s">
        <v>374</v>
      </c>
      <c r="G171" s="126" t="str">
        <f t="shared" si="20"/>
        <v>Strings</v>
      </c>
      <c r="H171" s="129" t="s">
        <v>1488</v>
      </c>
      <c r="I171" s="132">
        <f t="shared" si="21"/>
        <v>10</v>
      </c>
      <c r="J171" s="133" t="str">
        <f t="shared" si="22"/>
        <v>25</v>
      </c>
      <c r="K171" s="133" t="str">
        <f t="shared" si="23"/>
        <v>176</v>
      </c>
      <c r="L171" s="133" t="str">
        <f t="shared" si="24"/>
        <v>294</v>
      </c>
      <c r="M171" s="134">
        <f t="shared" si="25"/>
      </c>
    </row>
    <row r="172" spans="1:13" ht="12.75">
      <c r="A172" s="125" t="str">
        <f t="shared" si="26"/>
        <v>1025176293</v>
      </c>
      <c r="B172" s="128" t="str">
        <f t="shared" si="18"/>
        <v>Strings - Electric Bass</v>
      </c>
      <c r="C172" s="126" t="str">
        <f t="shared" si="19"/>
        <v>Accessories - Plucked</v>
      </c>
      <c r="D172" s="127" t="s">
        <v>459</v>
      </c>
      <c r="E172" s="127" t="s">
        <v>1145</v>
      </c>
      <c r="F172" s="127" t="s">
        <v>374</v>
      </c>
      <c r="G172" s="126" t="str">
        <f t="shared" si="20"/>
        <v>Strings</v>
      </c>
      <c r="H172" s="129" t="s">
        <v>1487</v>
      </c>
      <c r="I172" s="132">
        <f t="shared" si="21"/>
        <v>10</v>
      </c>
      <c r="J172" s="133" t="str">
        <f t="shared" si="22"/>
        <v>25</v>
      </c>
      <c r="K172" s="133" t="str">
        <f t="shared" si="23"/>
        <v>176</v>
      </c>
      <c r="L172" s="133" t="str">
        <f t="shared" si="24"/>
        <v>293</v>
      </c>
      <c r="M172" s="134">
        <f t="shared" si="25"/>
      </c>
    </row>
    <row r="173" spans="1:13" ht="12.75">
      <c r="A173" s="125" t="str">
        <f t="shared" si="26"/>
        <v>1025176228</v>
      </c>
      <c r="B173" s="128" t="str">
        <f t="shared" si="18"/>
        <v>Strings - Classical Guitar</v>
      </c>
      <c r="C173" s="126" t="str">
        <f t="shared" si="19"/>
        <v>Accessories - Plucked</v>
      </c>
      <c r="D173" s="127" t="s">
        <v>459</v>
      </c>
      <c r="E173" s="127" t="s">
        <v>1145</v>
      </c>
      <c r="F173" s="127" t="s">
        <v>374</v>
      </c>
      <c r="G173" s="126" t="str">
        <f t="shared" si="20"/>
        <v>Strings</v>
      </c>
      <c r="H173" s="129" t="s">
        <v>1486</v>
      </c>
      <c r="I173" s="132">
        <f t="shared" si="21"/>
        <v>10</v>
      </c>
      <c r="J173" s="133" t="str">
        <f t="shared" si="22"/>
        <v>25</v>
      </c>
      <c r="K173" s="133" t="str">
        <f t="shared" si="23"/>
        <v>176</v>
      </c>
      <c r="L173" s="133" t="str">
        <f t="shared" si="24"/>
        <v>228</v>
      </c>
      <c r="M173" s="134">
        <f t="shared" si="25"/>
      </c>
    </row>
    <row r="174" spans="1:13" ht="12.75">
      <c r="A174" s="125" t="str">
        <f t="shared" si="26"/>
        <v>1025176132</v>
      </c>
      <c r="B174" s="128" t="str">
        <f t="shared" si="18"/>
        <v>Strings - Banjo</v>
      </c>
      <c r="C174" s="126" t="str">
        <f t="shared" si="19"/>
        <v>Accessories - Plucked</v>
      </c>
      <c r="D174" s="127" t="s">
        <v>459</v>
      </c>
      <c r="E174" s="127" t="s">
        <v>1145</v>
      </c>
      <c r="F174" s="127" t="s">
        <v>374</v>
      </c>
      <c r="G174" s="126" t="str">
        <f t="shared" si="20"/>
        <v>Strings</v>
      </c>
      <c r="H174" s="129" t="s">
        <v>1635</v>
      </c>
      <c r="I174" s="132">
        <f t="shared" si="21"/>
        <v>10</v>
      </c>
      <c r="J174" s="133" t="str">
        <f t="shared" si="22"/>
        <v>25</v>
      </c>
      <c r="K174" s="133" t="str">
        <f t="shared" si="23"/>
        <v>176</v>
      </c>
      <c r="L174" s="133" t="str">
        <f t="shared" si="24"/>
        <v>132</v>
      </c>
      <c r="M174" s="134">
        <f t="shared" si="25"/>
      </c>
    </row>
    <row r="175" spans="1:13" ht="12.75">
      <c r="A175" s="125" t="str">
        <f t="shared" si="26"/>
        <v>1025176112</v>
      </c>
      <c r="B175" s="128" t="str">
        <f t="shared" si="18"/>
        <v>Strings - Acoustic/Electric Guitar</v>
      </c>
      <c r="C175" s="126" t="str">
        <f t="shared" si="19"/>
        <v>Accessories - Plucked</v>
      </c>
      <c r="D175" s="127" t="s">
        <v>459</v>
      </c>
      <c r="E175" s="127" t="s">
        <v>1145</v>
      </c>
      <c r="F175" s="127" t="s">
        <v>374</v>
      </c>
      <c r="G175" s="126" t="str">
        <f t="shared" si="20"/>
        <v>Strings</v>
      </c>
      <c r="H175" s="129" t="s">
        <v>1485</v>
      </c>
      <c r="I175" s="132">
        <f t="shared" si="21"/>
        <v>10</v>
      </c>
      <c r="J175" s="133" t="str">
        <f t="shared" si="22"/>
        <v>25</v>
      </c>
      <c r="K175" s="133" t="str">
        <f t="shared" si="23"/>
        <v>176</v>
      </c>
      <c r="L175" s="133" t="str">
        <f t="shared" si="24"/>
        <v>112</v>
      </c>
      <c r="M175" s="134">
        <f t="shared" si="25"/>
      </c>
    </row>
    <row r="176" spans="1:13" ht="12.75">
      <c r="A176" s="125" t="str">
        <f t="shared" si="26"/>
        <v>1025176111</v>
      </c>
      <c r="B176" s="128" t="str">
        <f t="shared" si="18"/>
        <v>Strings - Acoustic Guitar</v>
      </c>
      <c r="C176" s="126" t="str">
        <f t="shared" si="19"/>
        <v>Accessories - Plucked</v>
      </c>
      <c r="D176" s="127" t="s">
        <v>459</v>
      </c>
      <c r="E176" s="127" t="s">
        <v>1145</v>
      </c>
      <c r="F176" s="127" t="s">
        <v>373</v>
      </c>
      <c r="G176" s="126" t="str">
        <f t="shared" si="20"/>
        <v>Strings</v>
      </c>
      <c r="H176" s="129" t="s">
        <v>1484</v>
      </c>
      <c r="I176" s="132">
        <f t="shared" si="21"/>
        <v>10</v>
      </c>
      <c r="J176" s="133" t="str">
        <f t="shared" si="22"/>
        <v>25</v>
      </c>
      <c r="K176" s="133" t="str">
        <f t="shared" si="23"/>
        <v>176</v>
      </c>
      <c r="L176" s="133" t="str">
        <f t="shared" si="24"/>
        <v>111</v>
      </c>
      <c r="M176" s="134">
        <f t="shared" si="25"/>
      </c>
    </row>
    <row r="177" spans="1:13" ht="12.75">
      <c r="A177" s="125" t="str">
        <f t="shared" si="26"/>
        <v>1025176109</v>
      </c>
      <c r="B177" s="128" t="str">
        <f t="shared" si="18"/>
        <v>Strings - Acoustic Bass</v>
      </c>
      <c r="C177" s="126" t="str">
        <f t="shared" si="19"/>
        <v>Accessories - Plucked</v>
      </c>
      <c r="D177" s="127" t="s">
        <v>459</v>
      </c>
      <c r="E177" s="127" t="s">
        <v>1145</v>
      </c>
      <c r="F177" s="127" t="s">
        <v>374</v>
      </c>
      <c r="G177" s="126" t="str">
        <f t="shared" si="20"/>
        <v>Strings</v>
      </c>
      <c r="H177" s="129" t="s">
        <v>1483</v>
      </c>
      <c r="I177" s="132">
        <f t="shared" si="21"/>
        <v>10</v>
      </c>
      <c r="J177" s="133" t="str">
        <f t="shared" si="22"/>
        <v>25</v>
      </c>
      <c r="K177" s="133" t="str">
        <f t="shared" si="23"/>
        <v>176</v>
      </c>
      <c r="L177" s="133" t="str">
        <f t="shared" si="24"/>
        <v>109</v>
      </c>
      <c r="M177" s="134">
        <f t="shared" si="25"/>
      </c>
    </row>
    <row r="178" spans="1:13" ht="12.75">
      <c r="A178" s="125" t="str">
        <f t="shared" si="26"/>
        <v>1025174587</v>
      </c>
      <c r="B178" s="128" t="str">
        <f t="shared" si="18"/>
        <v>Straps - Straps</v>
      </c>
      <c r="C178" s="135" t="str">
        <f t="shared" si="19"/>
        <v>Accessories - Plucked</v>
      </c>
      <c r="D178" s="127" t="s">
        <v>413</v>
      </c>
      <c r="E178" s="127" t="s">
        <v>1145</v>
      </c>
      <c r="F178" s="127" t="s">
        <v>372</v>
      </c>
      <c r="G178" s="126" t="str">
        <f t="shared" si="20"/>
        <v>Straps</v>
      </c>
      <c r="H178" s="136" t="s">
        <v>1424</v>
      </c>
      <c r="I178" s="132">
        <f t="shared" si="21"/>
        <v>10</v>
      </c>
      <c r="J178" s="133" t="str">
        <f t="shared" si="22"/>
        <v>25</v>
      </c>
      <c r="K178" s="133" t="str">
        <f t="shared" si="23"/>
        <v>174</v>
      </c>
      <c r="L178" s="133" t="str">
        <f t="shared" si="24"/>
        <v>587</v>
      </c>
      <c r="M178" s="134">
        <f t="shared" si="25"/>
      </c>
    </row>
    <row r="179" spans="1:13" ht="12.75">
      <c r="A179" s="125" t="str">
        <f t="shared" si="26"/>
        <v>1025172576</v>
      </c>
      <c r="B179" s="128" t="str">
        <f t="shared" si="18"/>
        <v>Stands - Stands</v>
      </c>
      <c r="C179" s="126" t="str">
        <f t="shared" si="19"/>
        <v>Accessories - Plucked</v>
      </c>
      <c r="D179" s="127" t="s">
        <v>459</v>
      </c>
      <c r="E179" s="127" t="s">
        <v>1145</v>
      </c>
      <c r="F179" s="127" t="s">
        <v>355</v>
      </c>
      <c r="G179" s="126" t="str">
        <f t="shared" si="20"/>
        <v>Stands</v>
      </c>
      <c r="H179" s="129" t="s">
        <v>1429</v>
      </c>
      <c r="I179" s="132">
        <f t="shared" si="21"/>
        <v>10</v>
      </c>
      <c r="J179" s="133" t="str">
        <f t="shared" si="22"/>
        <v>25</v>
      </c>
      <c r="K179" s="133" t="str">
        <f t="shared" si="23"/>
        <v>172</v>
      </c>
      <c r="L179" s="133" t="str">
        <f t="shared" si="24"/>
        <v>576</v>
      </c>
      <c r="M179" s="134">
        <f t="shared" si="25"/>
      </c>
    </row>
    <row r="180" spans="1:13" ht="12.75">
      <c r="A180" s="125" t="str">
        <f t="shared" si="26"/>
        <v>1025172316</v>
      </c>
      <c r="B180" s="128" t="str">
        <f t="shared" si="18"/>
        <v>Stands - Foot Stands</v>
      </c>
      <c r="C180" s="126" t="str">
        <f t="shared" si="19"/>
        <v>Accessories - Plucked</v>
      </c>
      <c r="D180" s="127" t="s">
        <v>459</v>
      </c>
      <c r="E180" s="127" t="s">
        <v>1145</v>
      </c>
      <c r="F180" s="127" t="s">
        <v>355</v>
      </c>
      <c r="G180" s="126" t="str">
        <f t="shared" si="20"/>
        <v>Stands</v>
      </c>
      <c r="H180" s="129" t="s">
        <v>1469</v>
      </c>
      <c r="I180" s="132">
        <f t="shared" si="21"/>
        <v>10</v>
      </c>
      <c r="J180" s="133" t="str">
        <f t="shared" si="22"/>
        <v>25</v>
      </c>
      <c r="K180" s="133" t="str">
        <f t="shared" si="23"/>
        <v>172</v>
      </c>
      <c r="L180" s="133" t="str">
        <f t="shared" si="24"/>
        <v>316</v>
      </c>
      <c r="M180" s="134">
        <f t="shared" si="25"/>
      </c>
    </row>
    <row r="181" spans="1:13" ht="12.75">
      <c r="A181" s="125" t="str">
        <f t="shared" si="26"/>
        <v>1025161504</v>
      </c>
      <c r="B181" s="128" t="str">
        <f t="shared" si="18"/>
        <v>Pickups - Pick Ups</v>
      </c>
      <c r="C181" s="126" t="str">
        <f t="shared" si="19"/>
        <v>Accessories - Plucked</v>
      </c>
      <c r="D181" s="127" t="s">
        <v>370</v>
      </c>
      <c r="E181" s="127" t="s">
        <v>1145</v>
      </c>
      <c r="F181" s="127" t="s">
        <v>371</v>
      </c>
      <c r="G181" s="126" t="str">
        <f t="shared" si="20"/>
        <v>Pickups</v>
      </c>
      <c r="H181" s="129" t="s">
        <v>1471</v>
      </c>
      <c r="I181" s="132">
        <f t="shared" si="21"/>
        <v>10</v>
      </c>
      <c r="J181" s="133" t="str">
        <f t="shared" si="22"/>
        <v>25</v>
      </c>
      <c r="K181" s="133" t="str">
        <f t="shared" si="23"/>
        <v>161</v>
      </c>
      <c r="L181" s="133" t="str">
        <f t="shared" si="24"/>
        <v>504</v>
      </c>
      <c r="M181" s="134">
        <f t="shared" si="25"/>
      </c>
    </row>
    <row r="182" spans="1:13" ht="12.75">
      <c r="A182" s="125" t="str">
        <f t="shared" si="26"/>
        <v>1025160551</v>
      </c>
      <c r="B182" s="128" t="str">
        <f t="shared" si="18"/>
        <v>Picks/Slides - Slides</v>
      </c>
      <c r="C182" s="126" t="str">
        <f t="shared" si="19"/>
        <v>Accessories - Plucked</v>
      </c>
      <c r="D182" s="127" t="s">
        <v>459</v>
      </c>
      <c r="E182" s="127" t="s">
        <v>1145</v>
      </c>
      <c r="F182" s="127" t="s">
        <v>366</v>
      </c>
      <c r="G182" s="126" t="str">
        <f t="shared" si="20"/>
        <v>Picks/Slides</v>
      </c>
      <c r="H182" s="130" t="s">
        <v>1474</v>
      </c>
      <c r="I182" s="132">
        <f t="shared" si="21"/>
        <v>10</v>
      </c>
      <c r="J182" s="133" t="str">
        <f t="shared" si="22"/>
        <v>25</v>
      </c>
      <c r="K182" s="133" t="str">
        <f t="shared" si="23"/>
        <v>160</v>
      </c>
      <c r="L182" s="133" t="str">
        <f t="shared" si="24"/>
        <v>551</v>
      </c>
      <c r="M182" s="134">
        <f t="shared" si="25"/>
      </c>
    </row>
    <row r="183" spans="1:13" ht="12.75">
      <c r="A183" s="125" t="str">
        <f t="shared" si="26"/>
        <v>1025160505</v>
      </c>
      <c r="B183" s="128" t="str">
        <f t="shared" si="18"/>
        <v>Picks/Slides - Picks</v>
      </c>
      <c r="C183" s="135" t="str">
        <f t="shared" si="19"/>
        <v>Accessories - Plucked</v>
      </c>
      <c r="D183" s="127" t="s">
        <v>459</v>
      </c>
      <c r="E183" s="127" t="s">
        <v>1145</v>
      </c>
      <c r="F183" s="127" t="s">
        <v>366</v>
      </c>
      <c r="G183" s="126" t="str">
        <f t="shared" si="20"/>
        <v>Picks/Slides</v>
      </c>
      <c r="H183" s="136" t="s">
        <v>1472</v>
      </c>
      <c r="I183" s="132">
        <f t="shared" si="21"/>
        <v>10</v>
      </c>
      <c r="J183" s="133" t="str">
        <f t="shared" si="22"/>
        <v>25</v>
      </c>
      <c r="K183" s="133" t="str">
        <f t="shared" si="23"/>
        <v>160</v>
      </c>
      <c r="L183" s="133" t="str">
        <f t="shared" si="24"/>
        <v>505</v>
      </c>
      <c r="M183" s="134">
        <f t="shared" si="25"/>
      </c>
    </row>
    <row r="184" spans="1:13" ht="12.75">
      <c r="A184" s="125" t="str">
        <f t="shared" si="26"/>
        <v>1025155626</v>
      </c>
      <c r="B184" s="128" t="str">
        <f t="shared" si="18"/>
        <v>Parts - Tools</v>
      </c>
      <c r="C184" s="126" t="str">
        <f t="shared" si="19"/>
        <v>Accessories - Plucked</v>
      </c>
      <c r="D184" s="127" t="s">
        <v>459</v>
      </c>
      <c r="E184" s="127" t="s">
        <v>1145</v>
      </c>
      <c r="F184" s="127" t="s">
        <v>428</v>
      </c>
      <c r="G184" s="126" t="str">
        <f t="shared" si="20"/>
        <v>Parts</v>
      </c>
      <c r="H184" s="129" t="s">
        <v>1479</v>
      </c>
      <c r="I184" s="132">
        <f t="shared" si="21"/>
        <v>10</v>
      </c>
      <c r="J184" s="133" t="str">
        <f t="shared" si="22"/>
        <v>25</v>
      </c>
      <c r="K184" s="133" t="str">
        <f t="shared" si="23"/>
        <v>155</v>
      </c>
      <c r="L184" s="133" t="str">
        <f t="shared" si="24"/>
        <v>626</v>
      </c>
      <c r="M184" s="134">
        <f t="shared" si="25"/>
      </c>
    </row>
    <row r="185" spans="1:13" ht="12.75">
      <c r="A185" s="125" t="str">
        <f t="shared" si="26"/>
        <v>1025155504</v>
      </c>
      <c r="B185" s="128" t="str">
        <f t="shared" si="18"/>
        <v>Parts - Pick Ups</v>
      </c>
      <c r="C185" s="126" t="str">
        <f t="shared" si="19"/>
        <v>Accessories - Plucked</v>
      </c>
      <c r="D185" s="127" t="s">
        <v>459</v>
      </c>
      <c r="E185" s="127" t="s">
        <v>1145</v>
      </c>
      <c r="F185" s="127" t="s">
        <v>428</v>
      </c>
      <c r="G185" s="126" t="str">
        <f t="shared" si="20"/>
        <v>Parts</v>
      </c>
      <c r="H185" s="129" t="s">
        <v>1471</v>
      </c>
      <c r="I185" s="132">
        <f t="shared" si="21"/>
        <v>10</v>
      </c>
      <c r="J185" s="133" t="str">
        <f t="shared" si="22"/>
        <v>25</v>
      </c>
      <c r="K185" s="133" t="str">
        <f t="shared" si="23"/>
        <v>155</v>
      </c>
      <c r="L185" s="133" t="str">
        <f t="shared" si="24"/>
        <v>504</v>
      </c>
      <c r="M185" s="134">
        <f t="shared" si="25"/>
      </c>
    </row>
    <row r="186" spans="1:13" ht="12.75">
      <c r="A186" s="125" t="str">
        <f t="shared" si="26"/>
        <v>1025155469</v>
      </c>
      <c r="B186" s="128" t="str">
        <f t="shared" si="18"/>
        <v>Parts - Parts</v>
      </c>
      <c r="C186" s="126" t="str">
        <f t="shared" si="19"/>
        <v>Accessories - Plucked</v>
      </c>
      <c r="D186" s="127" t="s">
        <v>459</v>
      </c>
      <c r="E186" s="127" t="s">
        <v>1145</v>
      </c>
      <c r="F186" s="127" t="s">
        <v>428</v>
      </c>
      <c r="G186" s="126" t="str">
        <f t="shared" si="20"/>
        <v>Parts</v>
      </c>
      <c r="H186" s="129" t="s">
        <v>1470</v>
      </c>
      <c r="I186" s="132">
        <f t="shared" si="21"/>
        <v>10</v>
      </c>
      <c r="J186" s="133" t="str">
        <f t="shared" si="22"/>
        <v>25</v>
      </c>
      <c r="K186" s="133" t="str">
        <f t="shared" si="23"/>
        <v>155</v>
      </c>
      <c r="L186" s="133" t="str">
        <f t="shared" si="24"/>
        <v>469</v>
      </c>
      <c r="M186" s="134">
        <f t="shared" si="25"/>
      </c>
    </row>
    <row r="187" spans="1:13" ht="12.75">
      <c r="A187" s="125" t="str">
        <f t="shared" si="26"/>
        <v>4025150571</v>
      </c>
      <c r="B187" s="128" t="str">
        <f t="shared" si="18"/>
        <v>Other - Specialty &amp; Other</v>
      </c>
      <c r="C187" s="126" t="str">
        <f t="shared" si="19"/>
        <v>Instruments - Plucked</v>
      </c>
      <c r="D187" s="127" t="s">
        <v>256</v>
      </c>
      <c r="E187" s="127" t="s">
        <v>1145</v>
      </c>
      <c r="F187" s="127" t="s">
        <v>427</v>
      </c>
      <c r="G187" s="126" t="str">
        <f t="shared" si="20"/>
        <v>Other</v>
      </c>
      <c r="H187" s="129" t="s">
        <v>60</v>
      </c>
      <c r="I187" s="132">
        <f t="shared" si="21"/>
        <v>40</v>
      </c>
      <c r="J187" s="133" t="str">
        <f t="shared" si="22"/>
        <v>25</v>
      </c>
      <c r="K187" s="133" t="str">
        <f t="shared" si="23"/>
        <v>150</v>
      </c>
      <c r="L187" s="133" t="str">
        <f t="shared" si="24"/>
        <v>571</v>
      </c>
      <c r="M187" s="134">
        <f t="shared" si="25"/>
      </c>
    </row>
    <row r="188" spans="1:13" ht="12.75">
      <c r="A188" s="125" t="str">
        <f t="shared" si="26"/>
        <v>4025129292</v>
      </c>
      <c r="B188" s="128" t="str">
        <f t="shared" si="18"/>
        <v>Guitars - Electric</v>
      </c>
      <c r="C188" s="126" t="str">
        <f t="shared" si="19"/>
        <v>Instruments - Plucked</v>
      </c>
      <c r="D188" s="127" t="s">
        <v>256</v>
      </c>
      <c r="E188" s="127" t="s">
        <v>1145</v>
      </c>
      <c r="F188" s="127" t="s">
        <v>1094</v>
      </c>
      <c r="G188" s="126" t="str">
        <f t="shared" si="20"/>
        <v>Guitars</v>
      </c>
      <c r="H188" s="129" t="s">
        <v>1386</v>
      </c>
      <c r="I188" s="132">
        <f t="shared" si="21"/>
        <v>40</v>
      </c>
      <c r="J188" s="133" t="str">
        <f t="shared" si="22"/>
        <v>25</v>
      </c>
      <c r="K188" s="133" t="str">
        <f t="shared" si="23"/>
        <v>129</v>
      </c>
      <c r="L188" s="133" t="str">
        <f t="shared" si="24"/>
        <v>292</v>
      </c>
      <c r="M188" s="134">
        <f t="shared" si="25"/>
      </c>
    </row>
    <row r="189" spans="1:13" ht="12.75">
      <c r="A189" s="125" t="str">
        <f t="shared" si="26"/>
        <v>4025129229</v>
      </c>
      <c r="B189" s="128" t="str">
        <f t="shared" si="18"/>
        <v>Guitars - Classical/Nylon String</v>
      </c>
      <c r="C189" s="126" t="str">
        <f t="shared" si="19"/>
        <v>Instruments - Plucked</v>
      </c>
      <c r="D189" s="127" t="s">
        <v>258</v>
      </c>
      <c r="E189" s="127" t="s">
        <v>1145</v>
      </c>
      <c r="F189" s="127" t="s">
        <v>1094</v>
      </c>
      <c r="G189" s="126" t="str">
        <f t="shared" si="20"/>
        <v>Guitars</v>
      </c>
      <c r="H189" s="129" t="s">
        <v>59</v>
      </c>
      <c r="I189" s="132">
        <f t="shared" si="21"/>
        <v>40</v>
      </c>
      <c r="J189" s="133" t="str">
        <f t="shared" si="22"/>
        <v>25</v>
      </c>
      <c r="K189" s="133" t="str">
        <f t="shared" si="23"/>
        <v>129</v>
      </c>
      <c r="L189" s="133" t="str">
        <f t="shared" si="24"/>
        <v>229</v>
      </c>
      <c r="M189" s="134">
        <f t="shared" si="25"/>
      </c>
    </row>
    <row r="190" spans="1:13" ht="12.75">
      <c r="A190" s="125" t="str">
        <f t="shared" si="26"/>
        <v>4025129110</v>
      </c>
      <c r="B190" s="128" t="str">
        <f t="shared" si="18"/>
        <v>Guitars - Acoustic Electric</v>
      </c>
      <c r="C190" s="126" t="str">
        <f t="shared" si="19"/>
        <v>Instruments - Plucked</v>
      </c>
      <c r="D190" s="127" t="s">
        <v>256</v>
      </c>
      <c r="E190" s="127" t="s">
        <v>1145</v>
      </c>
      <c r="F190" s="127" t="s">
        <v>1094</v>
      </c>
      <c r="G190" s="126" t="str">
        <f t="shared" si="20"/>
        <v>Guitars</v>
      </c>
      <c r="H190" s="129" t="s">
        <v>1382</v>
      </c>
      <c r="I190" s="132">
        <f t="shared" si="21"/>
        <v>40</v>
      </c>
      <c r="J190" s="133" t="str">
        <f t="shared" si="22"/>
        <v>25</v>
      </c>
      <c r="K190" s="133" t="str">
        <f t="shared" si="23"/>
        <v>129</v>
      </c>
      <c r="L190" s="133" t="str">
        <f t="shared" si="24"/>
        <v>110</v>
      </c>
      <c r="M190" s="134">
        <f t="shared" si="25"/>
      </c>
    </row>
    <row r="191" spans="1:13" ht="12.75">
      <c r="A191" s="125" t="str">
        <f t="shared" si="26"/>
        <v>4025129108</v>
      </c>
      <c r="B191" s="128" t="str">
        <f t="shared" si="18"/>
        <v>Guitars - Acoustic</v>
      </c>
      <c r="C191" s="126" t="str">
        <f t="shared" si="19"/>
        <v>Instruments - Plucked</v>
      </c>
      <c r="D191" s="127" t="s">
        <v>256</v>
      </c>
      <c r="E191" s="127" t="s">
        <v>1145</v>
      </c>
      <c r="F191" s="127" t="s">
        <v>1094</v>
      </c>
      <c r="G191" s="126" t="str">
        <f t="shared" si="20"/>
        <v>Guitars</v>
      </c>
      <c r="H191" s="129" t="s">
        <v>1379</v>
      </c>
      <c r="I191" s="132">
        <f t="shared" si="21"/>
        <v>40</v>
      </c>
      <c r="J191" s="133" t="str">
        <f t="shared" si="22"/>
        <v>25</v>
      </c>
      <c r="K191" s="133" t="str">
        <f t="shared" si="23"/>
        <v>129</v>
      </c>
      <c r="L191" s="133" t="str">
        <f t="shared" si="24"/>
        <v>108</v>
      </c>
      <c r="M191" s="134">
        <f t="shared" si="25"/>
      </c>
    </row>
    <row r="192" spans="1:13" ht="12.75">
      <c r="A192" s="125" t="str">
        <f t="shared" si="26"/>
        <v>4025126651</v>
      </c>
      <c r="B192" s="128" t="str">
        <f t="shared" si="18"/>
        <v>Folk and Traditional - Ukeleles</v>
      </c>
      <c r="C192" s="126" t="str">
        <f t="shared" si="19"/>
        <v>Instruments - Plucked</v>
      </c>
      <c r="D192" s="127" t="s">
        <v>256</v>
      </c>
      <c r="E192" s="127" t="s">
        <v>1145</v>
      </c>
      <c r="F192" s="127" t="s">
        <v>1093</v>
      </c>
      <c r="G192" s="126" t="str">
        <f t="shared" si="20"/>
        <v>Folk and Traditional</v>
      </c>
      <c r="H192" s="129" t="s">
        <v>1376</v>
      </c>
      <c r="I192" s="132">
        <f t="shared" si="21"/>
        <v>40</v>
      </c>
      <c r="J192" s="133" t="str">
        <f t="shared" si="22"/>
        <v>25</v>
      </c>
      <c r="K192" s="133" t="str">
        <f t="shared" si="23"/>
        <v>126</v>
      </c>
      <c r="L192" s="133" t="str">
        <f t="shared" si="24"/>
        <v>651</v>
      </c>
      <c r="M192" s="134">
        <f t="shared" si="25"/>
      </c>
    </row>
    <row r="193" spans="1:13" ht="12.75">
      <c r="A193" s="125" t="str">
        <f t="shared" si="26"/>
        <v>4025126384</v>
      </c>
      <c r="B193" s="128" t="str">
        <f t="shared" si="18"/>
        <v>Folk and Traditional - Mandolins</v>
      </c>
      <c r="C193" s="126" t="str">
        <f t="shared" si="19"/>
        <v>Instruments - Plucked</v>
      </c>
      <c r="D193" s="127" t="s">
        <v>256</v>
      </c>
      <c r="E193" s="127" t="s">
        <v>1145</v>
      </c>
      <c r="F193" s="127" t="s">
        <v>1093</v>
      </c>
      <c r="G193" s="126" t="str">
        <f t="shared" si="20"/>
        <v>Folk and Traditional</v>
      </c>
      <c r="H193" s="129" t="s">
        <v>1374</v>
      </c>
      <c r="I193" s="132">
        <f t="shared" si="21"/>
        <v>40</v>
      </c>
      <c r="J193" s="133" t="str">
        <f t="shared" si="22"/>
        <v>25</v>
      </c>
      <c r="K193" s="133" t="str">
        <f t="shared" si="23"/>
        <v>126</v>
      </c>
      <c r="L193" s="133" t="str">
        <f t="shared" si="24"/>
        <v>384</v>
      </c>
      <c r="M193" s="134">
        <f t="shared" si="25"/>
      </c>
    </row>
    <row r="194" spans="1:13" ht="12.75">
      <c r="A194" s="125" t="str">
        <f t="shared" si="26"/>
        <v>4025126266</v>
      </c>
      <c r="B194" s="128" t="str">
        <f aca="true" t="shared" si="27" ref="B194:B257">G194&amp;" - "&amp;H194</f>
        <v>Folk and Traditional - Dobros</v>
      </c>
      <c r="C194" s="126" t="str">
        <f aca="true" t="shared" si="28" ref="C194:C257">IF(D194="Print Music",D194,D194&amp;" - "&amp;E194)</f>
        <v>Instruments - Plucked</v>
      </c>
      <c r="D194" s="127" t="s">
        <v>256</v>
      </c>
      <c r="E194" s="127" t="s">
        <v>1145</v>
      </c>
      <c r="F194" s="127" t="s">
        <v>233</v>
      </c>
      <c r="G194" s="126" t="str">
        <f aca="true" t="shared" si="29" ref="G194:G257">IF(D194="Print Music",E194&amp;" - "&amp;F194,F194)</f>
        <v>Folk and Traditional</v>
      </c>
      <c r="H194" s="129" t="s">
        <v>1372</v>
      </c>
      <c r="I194" s="132">
        <f aca="true" t="shared" si="30" ref="I194:I257">IF(ISERROR(VLOOKUP(D194,Lvl1Code,2,FALSE)),"XX",VLOOKUP(D194,Lvl1Code,2,FALSE))</f>
        <v>40</v>
      </c>
      <c r="J194" s="133" t="str">
        <f aca="true" t="shared" si="31" ref="J194:J257">IF(ISERROR(VLOOKUP(E194,Lvl2Code,2,FALSE)),"XX",VLOOKUP(E194,Lvl2Code,2,FALSE))</f>
        <v>25</v>
      </c>
      <c r="K194" s="133" t="str">
        <f aca="true" t="shared" si="32" ref="K194:K257">IF(ISERROR(VLOOKUP(F194,Lvl3Code,2,FALSE)),"XXX",VLOOKUP(F194,Lvl3Code,2,FALSE))</f>
        <v>126</v>
      </c>
      <c r="L194" s="133" t="str">
        <f aca="true" t="shared" si="33" ref="L194:L257">IF(ISERROR(VLOOKUP(H194,Lvl4Code,2,FALSE)),"XXX",VLOOKUP(H194,Lvl4Code,2,FALSE))</f>
        <v>266</v>
      </c>
      <c r="M194" s="134">
        <f aca="true" t="shared" si="34" ref="M194:M257">IF(OR(I194="XX",J194="XX",K194="XXX",L194="XXX"),"XX","")</f>
      </c>
    </row>
    <row r="195" spans="1:13" ht="12.75">
      <c r="A195" s="125" t="str">
        <f aca="true" t="shared" si="35" ref="A195:A258">I195&amp;J195&amp;K195&amp;L195</f>
        <v>4025126133</v>
      </c>
      <c r="B195" s="128" t="str">
        <f t="shared" si="27"/>
        <v>Folk and Traditional - Banjos</v>
      </c>
      <c r="C195" s="126" t="str">
        <f t="shared" si="28"/>
        <v>Instruments - Plucked</v>
      </c>
      <c r="D195" s="127" t="s">
        <v>256</v>
      </c>
      <c r="E195" s="127" t="s">
        <v>1145</v>
      </c>
      <c r="F195" s="127" t="s">
        <v>1093</v>
      </c>
      <c r="G195" s="126" t="str">
        <f t="shared" si="29"/>
        <v>Folk and Traditional</v>
      </c>
      <c r="H195" s="129" t="s">
        <v>1371</v>
      </c>
      <c r="I195" s="132">
        <f t="shared" si="30"/>
        <v>40</v>
      </c>
      <c r="J195" s="133" t="str">
        <f t="shared" si="31"/>
        <v>25</v>
      </c>
      <c r="K195" s="133" t="str">
        <f t="shared" si="32"/>
        <v>126</v>
      </c>
      <c r="L195" s="133" t="str">
        <f t="shared" si="33"/>
        <v>133</v>
      </c>
      <c r="M195" s="134">
        <f t="shared" si="34"/>
      </c>
    </row>
    <row r="196" spans="1:13" ht="12.75">
      <c r="A196" s="125" t="str">
        <f t="shared" si="35"/>
        <v>4025126127</v>
      </c>
      <c r="B196" s="128" t="str">
        <f t="shared" si="27"/>
        <v>Folk and Traditional - Autoharps</v>
      </c>
      <c r="C196" s="126" t="str">
        <f t="shared" si="28"/>
        <v>Instruments - Plucked</v>
      </c>
      <c r="D196" s="127" t="s">
        <v>256</v>
      </c>
      <c r="E196" s="127" t="s">
        <v>1145</v>
      </c>
      <c r="F196" s="127" t="s">
        <v>1093</v>
      </c>
      <c r="G196" s="126" t="str">
        <f t="shared" si="29"/>
        <v>Folk and Traditional</v>
      </c>
      <c r="H196" s="129" t="s">
        <v>1370</v>
      </c>
      <c r="I196" s="132">
        <f t="shared" si="30"/>
        <v>40</v>
      </c>
      <c r="J196" s="133" t="str">
        <f t="shared" si="31"/>
        <v>25</v>
      </c>
      <c r="K196" s="133" t="str">
        <f t="shared" si="32"/>
        <v>126</v>
      </c>
      <c r="L196" s="133" t="str">
        <f t="shared" si="33"/>
        <v>127</v>
      </c>
      <c r="M196" s="134">
        <f t="shared" si="34"/>
      </c>
    </row>
    <row r="197" spans="1:13" ht="12.75">
      <c r="A197" s="125" t="str">
        <f t="shared" si="35"/>
        <v>1025111190</v>
      </c>
      <c r="B197" s="128" t="str">
        <f t="shared" si="27"/>
        <v>Cases - Cases</v>
      </c>
      <c r="C197" s="126" t="str">
        <f t="shared" si="28"/>
        <v>Accessories - Plucked</v>
      </c>
      <c r="D197" s="127" t="s">
        <v>459</v>
      </c>
      <c r="E197" s="127" t="s">
        <v>1145</v>
      </c>
      <c r="F197" s="127" t="s">
        <v>1140</v>
      </c>
      <c r="G197" s="126" t="str">
        <f t="shared" si="29"/>
        <v>Cases</v>
      </c>
      <c r="H197" s="129" t="s">
        <v>1427</v>
      </c>
      <c r="I197" s="132">
        <f t="shared" si="30"/>
        <v>10</v>
      </c>
      <c r="J197" s="133" t="str">
        <f t="shared" si="31"/>
        <v>25</v>
      </c>
      <c r="K197" s="133" t="str">
        <f t="shared" si="32"/>
        <v>111</v>
      </c>
      <c r="L197" s="133" t="str">
        <f t="shared" si="33"/>
        <v>190</v>
      </c>
      <c r="M197" s="134">
        <f t="shared" si="34"/>
      </c>
    </row>
    <row r="198" spans="1:13" ht="12.75">
      <c r="A198" s="125" t="str">
        <f t="shared" si="35"/>
        <v>1025111129</v>
      </c>
      <c r="B198" s="128" t="str">
        <f t="shared" si="27"/>
        <v>Cases - Bags</v>
      </c>
      <c r="C198" s="126" t="str">
        <f t="shared" si="28"/>
        <v>Accessories - Plucked</v>
      </c>
      <c r="D198" s="127" t="s">
        <v>459</v>
      </c>
      <c r="E198" s="127" t="s">
        <v>1145</v>
      </c>
      <c r="F198" s="127" t="s">
        <v>412</v>
      </c>
      <c r="G198" s="126" t="str">
        <f t="shared" si="29"/>
        <v>Cases</v>
      </c>
      <c r="H198" s="129" t="s">
        <v>1464</v>
      </c>
      <c r="I198" s="132">
        <f t="shared" si="30"/>
        <v>10</v>
      </c>
      <c r="J198" s="133" t="str">
        <f t="shared" si="31"/>
        <v>25</v>
      </c>
      <c r="K198" s="133" t="str">
        <f t="shared" si="32"/>
        <v>111</v>
      </c>
      <c r="L198" s="133" t="str">
        <f t="shared" si="33"/>
        <v>129</v>
      </c>
      <c r="M198" s="134">
        <f t="shared" si="34"/>
      </c>
    </row>
    <row r="199" spans="1:13" ht="12.75">
      <c r="A199" s="125" t="str">
        <f t="shared" si="35"/>
        <v>1025110188</v>
      </c>
      <c r="B199" s="128" t="str">
        <f t="shared" si="27"/>
        <v>Care/Maintenance - Care and Maintenance</v>
      </c>
      <c r="C199" s="126" t="str">
        <f t="shared" si="28"/>
        <v>Accessories - Plucked</v>
      </c>
      <c r="D199" s="127" t="s">
        <v>413</v>
      </c>
      <c r="E199" s="127" t="s">
        <v>1145</v>
      </c>
      <c r="F199" s="127" t="s">
        <v>429</v>
      </c>
      <c r="G199" s="126" t="str">
        <f t="shared" si="29"/>
        <v>Care/Maintenance</v>
      </c>
      <c r="H199" s="129" t="s">
        <v>1552</v>
      </c>
      <c r="I199" s="132">
        <f t="shared" si="30"/>
        <v>10</v>
      </c>
      <c r="J199" s="133" t="str">
        <f t="shared" si="31"/>
        <v>25</v>
      </c>
      <c r="K199" s="133" t="str">
        <f t="shared" si="32"/>
        <v>110</v>
      </c>
      <c r="L199" s="133" t="str">
        <f t="shared" si="33"/>
        <v>188</v>
      </c>
      <c r="M199" s="134">
        <f t="shared" si="34"/>
      </c>
    </row>
    <row r="200" spans="1:13" ht="12.75">
      <c r="A200" s="125" t="str">
        <f t="shared" si="35"/>
        <v>1025109187</v>
      </c>
      <c r="B200" s="128" t="str">
        <f t="shared" si="27"/>
        <v>Capos - Capos</v>
      </c>
      <c r="C200" s="126" t="str">
        <f t="shared" si="28"/>
        <v>Accessories - Plucked</v>
      </c>
      <c r="D200" s="127" t="s">
        <v>459</v>
      </c>
      <c r="E200" s="127" t="s">
        <v>1145</v>
      </c>
      <c r="F200" s="127" t="s">
        <v>1134</v>
      </c>
      <c r="G200" s="126" t="str">
        <f t="shared" si="29"/>
        <v>Capos</v>
      </c>
      <c r="H200" s="129" t="s">
        <v>1466</v>
      </c>
      <c r="I200" s="132">
        <f t="shared" si="30"/>
        <v>10</v>
      </c>
      <c r="J200" s="133" t="str">
        <f t="shared" si="31"/>
        <v>25</v>
      </c>
      <c r="K200" s="133" t="str">
        <f t="shared" si="32"/>
        <v>109</v>
      </c>
      <c r="L200" s="133" t="str">
        <f t="shared" si="33"/>
        <v>187</v>
      </c>
      <c r="M200" s="134">
        <f t="shared" si="34"/>
      </c>
    </row>
    <row r="201" spans="1:13" ht="12.75">
      <c r="A201" s="125" t="str">
        <f t="shared" si="35"/>
        <v>4025103149</v>
      </c>
      <c r="B201" s="128" t="str">
        <f t="shared" si="27"/>
        <v>Bass - Bass - Electric</v>
      </c>
      <c r="C201" s="126" t="str">
        <f t="shared" si="28"/>
        <v>Instruments - Plucked</v>
      </c>
      <c r="D201" s="127" t="s">
        <v>256</v>
      </c>
      <c r="E201" s="127" t="s">
        <v>1145</v>
      </c>
      <c r="F201" s="127" t="s">
        <v>232</v>
      </c>
      <c r="G201" s="126" t="str">
        <f t="shared" si="29"/>
        <v>Bass</v>
      </c>
      <c r="H201" s="129" t="s">
        <v>1385</v>
      </c>
      <c r="I201" s="132">
        <f t="shared" si="30"/>
        <v>40</v>
      </c>
      <c r="J201" s="133" t="str">
        <f t="shared" si="31"/>
        <v>25</v>
      </c>
      <c r="K201" s="133" t="str">
        <f t="shared" si="32"/>
        <v>103</v>
      </c>
      <c r="L201" s="133" t="str">
        <f t="shared" si="33"/>
        <v>149</v>
      </c>
      <c r="M201" s="134">
        <f t="shared" si="34"/>
      </c>
    </row>
    <row r="202" spans="1:13" ht="12.75">
      <c r="A202" s="125" t="str">
        <f t="shared" si="35"/>
        <v>4025103148</v>
      </c>
      <c r="B202" s="128" t="str">
        <f t="shared" si="27"/>
        <v>Bass - Bass - Acoustic Electric</v>
      </c>
      <c r="C202" s="126" t="str">
        <f t="shared" si="28"/>
        <v>Instruments - Plucked</v>
      </c>
      <c r="D202" s="127" t="s">
        <v>256</v>
      </c>
      <c r="E202" s="127" t="s">
        <v>1145</v>
      </c>
      <c r="F202" s="127" t="s">
        <v>232</v>
      </c>
      <c r="G202" s="126" t="str">
        <f t="shared" si="29"/>
        <v>Bass</v>
      </c>
      <c r="H202" s="129" t="s">
        <v>1384</v>
      </c>
      <c r="I202" s="132">
        <f t="shared" si="30"/>
        <v>40</v>
      </c>
      <c r="J202" s="133" t="str">
        <f t="shared" si="31"/>
        <v>25</v>
      </c>
      <c r="K202" s="133" t="str">
        <f t="shared" si="32"/>
        <v>103</v>
      </c>
      <c r="L202" s="133" t="str">
        <f t="shared" si="33"/>
        <v>148</v>
      </c>
      <c r="M202" s="134">
        <f t="shared" si="34"/>
      </c>
    </row>
    <row r="203" spans="1:13" ht="12.75">
      <c r="A203" s="125" t="str">
        <f t="shared" si="35"/>
        <v>4025103147</v>
      </c>
      <c r="B203" s="128" t="str">
        <f t="shared" si="27"/>
        <v>Bass - Bass - Acoustic</v>
      </c>
      <c r="C203" s="126" t="str">
        <f t="shared" si="28"/>
        <v>Instruments - Plucked</v>
      </c>
      <c r="D203" s="127" t="s">
        <v>228</v>
      </c>
      <c r="E203" s="127" t="s">
        <v>1145</v>
      </c>
      <c r="F203" s="127" t="s">
        <v>231</v>
      </c>
      <c r="G203" s="126" t="str">
        <f t="shared" si="29"/>
        <v>Bass</v>
      </c>
      <c r="H203" s="129" t="s">
        <v>1383</v>
      </c>
      <c r="I203" s="132">
        <f t="shared" si="30"/>
        <v>40</v>
      </c>
      <c r="J203" s="133" t="str">
        <f t="shared" si="31"/>
        <v>25</v>
      </c>
      <c r="K203" s="133" t="str">
        <f t="shared" si="32"/>
        <v>103</v>
      </c>
      <c r="L203" s="133" t="str">
        <f t="shared" si="33"/>
        <v>147</v>
      </c>
      <c r="M203" s="134">
        <f t="shared" si="34"/>
      </c>
    </row>
    <row r="204" spans="1:13" ht="12.75">
      <c r="A204" s="125" t="str">
        <f t="shared" si="35"/>
        <v>1024173586</v>
      </c>
      <c r="B204" s="128" t="str">
        <f t="shared" si="27"/>
        <v>Sticks/Brushes - Sticks</v>
      </c>
      <c r="C204" s="126" t="str">
        <f t="shared" si="28"/>
        <v>Accessories - Percussion</v>
      </c>
      <c r="D204" s="127" t="s">
        <v>459</v>
      </c>
      <c r="E204" s="127" t="s">
        <v>1831</v>
      </c>
      <c r="F204" s="127" t="s">
        <v>364</v>
      </c>
      <c r="G204" s="126" t="str">
        <f t="shared" si="29"/>
        <v>Sticks/Brushes</v>
      </c>
      <c r="H204" s="129" t="s">
        <v>1460</v>
      </c>
      <c r="I204" s="132">
        <f t="shared" si="30"/>
        <v>10</v>
      </c>
      <c r="J204" s="133" t="str">
        <f t="shared" si="31"/>
        <v>24</v>
      </c>
      <c r="K204" s="133" t="str">
        <f t="shared" si="32"/>
        <v>173</v>
      </c>
      <c r="L204" s="133" t="str">
        <f t="shared" si="33"/>
        <v>586</v>
      </c>
      <c r="M204" s="134">
        <f t="shared" si="34"/>
      </c>
    </row>
    <row r="205" spans="1:13" ht="12.75">
      <c r="A205" s="125" t="str">
        <f t="shared" si="35"/>
        <v>1024173382</v>
      </c>
      <c r="B205" s="128" t="str">
        <f t="shared" si="27"/>
        <v>Sticks/Brushes - Mallets</v>
      </c>
      <c r="C205" s="126" t="str">
        <f t="shared" si="28"/>
        <v>Accessories - Percussion</v>
      </c>
      <c r="D205" s="127" t="s">
        <v>459</v>
      </c>
      <c r="E205" s="127" t="s">
        <v>1831</v>
      </c>
      <c r="F205" s="127" t="s">
        <v>364</v>
      </c>
      <c r="G205" s="126" t="str">
        <f t="shared" si="29"/>
        <v>Sticks/Brushes</v>
      </c>
      <c r="H205" s="129" t="s">
        <v>1441</v>
      </c>
      <c r="I205" s="132">
        <f t="shared" si="30"/>
        <v>10</v>
      </c>
      <c r="J205" s="133" t="str">
        <f t="shared" si="31"/>
        <v>24</v>
      </c>
      <c r="K205" s="133" t="str">
        <f t="shared" si="32"/>
        <v>173</v>
      </c>
      <c r="L205" s="133" t="str">
        <f t="shared" si="33"/>
        <v>382</v>
      </c>
      <c r="M205" s="134">
        <f t="shared" si="34"/>
      </c>
    </row>
    <row r="206" spans="1:13" ht="12.75">
      <c r="A206" s="125" t="str">
        <f t="shared" si="35"/>
        <v>1024173177</v>
      </c>
      <c r="B206" s="128" t="str">
        <f t="shared" si="27"/>
        <v>Sticks/Brushes - Brushes</v>
      </c>
      <c r="C206" s="126" t="str">
        <f t="shared" si="28"/>
        <v>Accessories - Percussion</v>
      </c>
      <c r="D206" s="127" t="s">
        <v>360</v>
      </c>
      <c r="E206" s="127" t="s">
        <v>1831</v>
      </c>
      <c r="F206" s="127" t="s">
        <v>363</v>
      </c>
      <c r="G206" s="126" t="str">
        <f t="shared" si="29"/>
        <v>Sticks/Brushes</v>
      </c>
      <c r="H206" s="129" t="s">
        <v>1432</v>
      </c>
      <c r="I206" s="132">
        <f t="shared" si="30"/>
        <v>10</v>
      </c>
      <c r="J206" s="133" t="str">
        <f t="shared" si="31"/>
        <v>24</v>
      </c>
      <c r="K206" s="133" t="str">
        <f t="shared" si="32"/>
        <v>173</v>
      </c>
      <c r="L206" s="133" t="str">
        <f t="shared" si="33"/>
        <v>177</v>
      </c>
      <c r="M206" s="134">
        <f t="shared" si="34"/>
      </c>
    </row>
    <row r="207" spans="1:13" ht="12.75">
      <c r="A207" s="125" t="str">
        <f t="shared" si="35"/>
        <v>1024172601</v>
      </c>
      <c r="B207" s="128" t="str">
        <f t="shared" si="27"/>
        <v>Stands - Suspension Systems</v>
      </c>
      <c r="C207" s="126" t="str">
        <f t="shared" si="28"/>
        <v>Accessories - Percussion</v>
      </c>
      <c r="D207" s="127" t="s">
        <v>459</v>
      </c>
      <c r="E207" s="127" t="s">
        <v>1831</v>
      </c>
      <c r="F207" s="127" t="s">
        <v>355</v>
      </c>
      <c r="G207" s="126" t="str">
        <f t="shared" si="29"/>
        <v>Stands</v>
      </c>
      <c r="H207" s="129" t="s">
        <v>1461</v>
      </c>
      <c r="I207" s="132">
        <f t="shared" si="30"/>
        <v>10</v>
      </c>
      <c r="J207" s="133" t="str">
        <f t="shared" si="31"/>
        <v>24</v>
      </c>
      <c r="K207" s="133" t="str">
        <f t="shared" si="32"/>
        <v>172</v>
      </c>
      <c r="L207" s="133" t="str">
        <f t="shared" si="33"/>
        <v>601</v>
      </c>
      <c r="M207" s="134">
        <f t="shared" si="34"/>
      </c>
    </row>
    <row r="208" spans="1:13" ht="12.75">
      <c r="A208" s="125" t="str">
        <f t="shared" si="35"/>
        <v>1024172583</v>
      </c>
      <c r="B208" s="128" t="str">
        <f t="shared" si="27"/>
        <v>Stands - Stands - Tom-Tom</v>
      </c>
      <c r="C208" s="126" t="str">
        <f t="shared" si="28"/>
        <v>Accessories - Percussion</v>
      </c>
      <c r="D208" s="127" t="s">
        <v>459</v>
      </c>
      <c r="E208" s="127" t="s">
        <v>1831</v>
      </c>
      <c r="F208" s="127" t="s">
        <v>362</v>
      </c>
      <c r="G208" s="126" t="str">
        <f t="shared" si="29"/>
        <v>Stands</v>
      </c>
      <c r="H208" s="129" t="s">
        <v>1459</v>
      </c>
      <c r="I208" s="132">
        <f t="shared" si="30"/>
        <v>10</v>
      </c>
      <c r="J208" s="133" t="str">
        <f t="shared" si="31"/>
        <v>24</v>
      </c>
      <c r="K208" s="133" t="str">
        <f t="shared" si="32"/>
        <v>172</v>
      </c>
      <c r="L208" s="133" t="str">
        <f t="shared" si="33"/>
        <v>583</v>
      </c>
      <c r="M208" s="134">
        <f t="shared" si="34"/>
      </c>
    </row>
    <row r="209" spans="1:13" ht="12.75">
      <c r="A209" s="125" t="str">
        <f t="shared" si="35"/>
        <v>1024172582</v>
      </c>
      <c r="B209" s="128" t="str">
        <f t="shared" si="27"/>
        <v>Stands - Stands - Snare Drum</v>
      </c>
      <c r="C209" s="126" t="str">
        <f t="shared" si="28"/>
        <v>Accessories - Percussion</v>
      </c>
      <c r="D209" s="127" t="s">
        <v>459</v>
      </c>
      <c r="E209" s="127" t="s">
        <v>1831</v>
      </c>
      <c r="F209" s="127" t="s">
        <v>361</v>
      </c>
      <c r="G209" s="126" t="str">
        <f t="shared" si="29"/>
        <v>Stands</v>
      </c>
      <c r="H209" s="129" t="s">
        <v>1458</v>
      </c>
      <c r="I209" s="132">
        <f t="shared" si="30"/>
        <v>10</v>
      </c>
      <c r="J209" s="133" t="str">
        <f t="shared" si="31"/>
        <v>24</v>
      </c>
      <c r="K209" s="133" t="str">
        <f t="shared" si="32"/>
        <v>172</v>
      </c>
      <c r="L209" s="133" t="str">
        <f t="shared" si="33"/>
        <v>582</v>
      </c>
      <c r="M209" s="134">
        <f t="shared" si="34"/>
      </c>
    </row>
    <row r="210" spans="1:13" ht="12.75">
      <c r="A210" s="125" t="str">
        <f t="shared" si="35"/>
        <v>1024172581</v>
      </c>
      <c r="B210" s="128" t="str">
        <f t="shared" si="27"/>
        <v>Stands - Stands - Other</v>
      </c>
      <c r="C210" s="126" t="str">
        <f t="shared" si="28"/>
        <v>Accessories - Percussion</v>
      </c>
      <c r="D210" s="127" t="s">
        <v>459</v>
      </c>
      <c r="E210" s="127" t="s">
        <v>1831</v>
      </c>
      <c r="F210" s="127" t="s">
        <v>361</v>
      </c>
      <c r="G210" s="126" t="str">
        <f t="shared" si="29"/>
        <v>Stands</v>
      </c>
      <c r="H210" s="129" t="s">
        <v>1457</v>
      </c>
      <c r="I210" s="132">
        <f t="shared" si="30"/>
        <v>10</v>
      </c>
      <c r="J210" s="133" t="str">
        <f t="shared" si="31"/>
        <v>24</v>
      </c>
      <c r="K210" s="133" t="str">
        <f t="shared" si="32"/>
        <v>172</v>
      </c>
      <c r="L210" s="133" t="str">
        <f t="shared" si="33"/>
        <v>581</v>
      </c>
      <c r="M210" s="134">
        <f t="shared" si="34"/>
      </c>
    </row>
    <row r="211" spans="1:13" ht="12.75">
      <c r="A211" s="125" t="str">
        <f t="shared" si="35"/>
        <v>1024172580</v>
      </c>
      <c r="B211" s="128" t="str">
        <f t="shared" si="27"/>
        <v>Stands - Stands - Hi Hat Drum</v>
      </c>
      <c r="C211" s="126" t="str">
        <f t="shared" si="28"/>
        <v>Accessories - Percussion</v>
      </c>
      <c r="D211" s="127" t="s">
        <v>459</v>
      </c>
      <c r="E211" s="127" t="s">
        <v>1831</v>
      </c>
      <c r="F211" s="127" t="s">
        <v>355</v>
      </c>
      <c r="G211" s="126" t="str">
        <f t="shared" si="29"/>
        <v>Stands</v>
      </c>
      <c r="H211" s="129" t="s">
        <v>1456</v>
      </c>
      <c r="I211" s="132">
        <f t="shared" si="30"/>
        <v>10</v>
      </c>
      <c r="J211" s="133" t="str">
        <f t="shared" si="31"/>
        <v>24</v>
      </c>
      <c r="K211" s="133" t="str">
        <f t="shared" si="32"/>
        <v>172</v>
      </c>
      <c r="L211" s="133" t="str">
        <f t="shared" si="33"/>
        <v>580</v>
      </c>
      <c r="M211" s="134">
        <f t="shared" si="34"/>
      </c>
    </row>
    <row r="212" spans="1:13" ht="12.75">
      <c r="A212" s="125" t="str">
        <f t="shared" si="35"/>
        <v>1024172579</v>
      </c>
      <c r="B212" s="128" t="str">
        <f t="shared" si="27"/>
        <v>Stands - Stands - Gong</v>
      </c>
      <c r="C212" s="126" t="str">
        <f t="shared" si="28"/>
        <v>Accessories - Percussion</v>
      </c>
      <c r="D212" s="127" t="s">
        <v>459</v>
      </c>
      <c r="E212" s="127" t="s">
        <v>1831</v>
      </c>
      <c r="F212" s="127" t="s">
        <v>355</v>
      </c>
      <c r="G212" s="126" t="str">
        <f t="shared" si="29"/>
        <v>Stands</v>
      </c>
      <c r="H212" s="129" t="s">
        <v>1455</v>
      </c>
      <c r="I212" s="132">
        <f t="shared" si="30"/>
        <v>10</v>
      </c>
      <c r="J212" s="133" t="str">
        <f t="shared" si="31"/>
        <v>24</v>
      </c>
      <c r="K212" s="133" t="str">
        <f t="shared" si="32"/>
        <v>172</v>
      </c>
      <c r="L212" s="133" t="str">
        <f t="shared" si="33"/>
        <v>579</v>
      </c>
      <c r="M212" s="134">
        <f t="shared" si="34"/>
      </c>
    </row>
    <row r="213" spans="1:13" ht="12.75">
      <c r="A213" s="125" t="str">
        <f t="shared" si="35"/>
        <v>1024172578</v>
      </c>
      <c r="B213" s="128" t="str">
        <f t="shared" si="27"/>
        <v>Stands - Stands - Cymbal</v>
      </c>
      <c r="C213" s="126" t="str">
        <f t="shared" si="28"/>
        <v>Accessories - Percussion</v>
      </c>
      <c r="D213" s="127" t="s">
        <v>459</v>
      </c>
      <c r="E213" s="127" t="s">
        <v>1831</v>
      </c>
      <c r="F213" s="127" t="s">
        <v>355</v>
      </c>
      <c r="G213" s="126" t="str">
        <f t="shared" si="29"/>
        <v>Stands</v>
      </c>
      <c r="H213" s="129" t="s">
        <v>1454</v>
      </c>
      <c r="I213" s="132">
        <f t="shared" si="30"/>
        <v>10</v>
      </c>
      <c r="J213" s="133" t="str">
        <f t="shared" si="31"/>
        <v>24</v>
      </c>
      <c r="K213" s="133" t="str">
        <f t="shared" si="32"/>
        <v>172</v>
      </c>
      <c r="L213" s="133" t="str">
        <f t="shared" si="33"/>
        <v>578</v>
      </c>
      <c r="M213" s="134">
        <f t="shared" si="34"/>
      </c>
    </row>
    <row r="214" spans="1:13" ht="12.75">
      <c r="A214" s="125" t="str">
        <f t="shared" si="35"/>
        <v>1024172577</v>
      </c>
      <c r="B214" s="128" t="str">
        <f t="shared" si="27"/>
        <v>Stands - Stands - Bass Drum</v>
      </c>
      <c r="C214" s="126" t="str">
        <f t="shared" si="28"/>
        <v>Accessories - Percussion</v>
      </c>
      <c r="D214" s="127" t="s">
        <v>459</v>
      </c>
      <c r="E214" s="127" t="s">
        <v>1831</v>
      </c>
      <c r="F214" s="127" t="s">
        <v>355</v>
      </c>
      <c r="G214" s="126" t="str">
        <f t="shared" si="29"/>
        <v>Stands</v>
      </c>
      <c r="H214" s="129" t="s">
        <v>1453</v>
      </c>
      <c r="I214" s="132">
        <f t="shared" si="30"/>
        <v>10</v>
      </c>
      <c r="J214" s="133" t="str">
        <f t="shared" si="31"/>
        <v>24</v>
      </c>
      <c r="K214" s="133" t="str">
        <f t="shared" si="32"/>
        <v>172</v>
      </c>
      <c r="L214" s="133" t="str">
        <f t="shared" si="33"/>
        <v>577</v>
      </c>
      <c r="M214" s="134">
        <f t="shared" si="34"/>
      </c>
    </row>
    <row r="215" spans="1:13" ht="12.75">
      <c r="A215" s="125" t="str">
        <f t="shared" si="35"/>
        <v>1024172521</v>
      </c>
      <c r="B215" s="128" t="str">
        <f t="shared" si="27"/>
        <v>Stands - Racks</v>
      </c>
      <c r="C215" s="126" t="str">
        <f t="shared" si="28"/>
        <v>Accessories - Percussion</v>
      </c>
      <c r="D215" s="127" t="s">
        <v>459</v>
      </c>
      <c r="E215" s="127" t="s">
        <v>1831</v>
      </c>
      <c r="F215" s="127" t="s">
        <v>355</v>
      </c>
      <c r="G215" s="126" t="str">
        <f t="shared" si="29"/>
        <v>Stands</v>
      </c>
      <c r="H215" s="129" t="s">
        <v>1452</v>
      </c>
      <c r="I215" s="132">
        <f t="shared" si="30"/>
        <v>10</v>
      </c>
      <c r="J215" s="133" t="str">
        <f t="shared" si="31"/>
        <v>24</v>
      </c>
      <c r="K215" s="133" t="str">
        <f t="shared" si="32"/>
        <v>172</v>
      </c>
      <c r="L215" s="133" t="str">
        <f t="shared" si="33"/>
        <v>521</v>
      </c>
      <c r="M215" s="134">
        <f t="shared" si="34"/>
      </c>
    </row>
    <row r="216" spans="1:13" ht="12.75">
      <c r="A216" s="125" t="str">
        <f t="shared" si="35"/>
        <v>1024170617</v>
      </c>
      <c r="B216" s="128" t="str">
        <f t="shared" si="27"/>
        <v>Seating - Thrones</v>
      </c>
      <c r="C216" s="126" t="str">
        <f t="shared" si="28"/>
        <v>Accessories - Percussion</v>
      </c>
      <c r="D216" s="127" t="s">
        <v>459</v>
      </c>
      <c r="E216" s="127" t="s">
        <v>1831</v>
      </c>
      <c r="F216" s="127" t="s">
        <v>354</v>
      </c>
      <c r="G216" s="126" t="str">
        <f t="shared" si="29"/>
        <v>Seating</v>
      </c>
      <c r="H216" s="129" t="s">
        <v>1462</v>
      </c>
      <c r="I216" s="132">
        <f t="shared" si="30"/>
        <v>10</v>
      </c>
      <c r="J216" s="133" t="str">
        <f t="shared" si="31"/>
        <v>24</v>
      </c>
      <c r="K216" s="133" t="str">
        <f t="shared" si="32"/>
        <v>170</v>
      </c>
      <c r="L216" s="133" t="str">
        <f t="shared" si="33"/>
        <v>617</v>
      </c>
      <c r="M216" s="134">
        <f t="shared" si="34"/>
      </c>
    </row>
    <row r="217" spans="1:13" ht="12.75">
      <c r="A217" s="125" t="str">
        <f t="shared" si="35"/>
        <v>1024155475</v>
      </c>
      <c r="B217" s="128" t="str">
        <f t="shared" si="27"/>
        <v>Parts - Parts - Tom-Toms</v>
      </c>
      <c r="C217" s="126" t="str">
        <f t="shared" si="28"/>
        <v>Accessories - Percussion</v>
      </c>
      <c r="D217" s="127" t="s">
        <v>459</v>
      </c>
      <c r="E217" s="127" t="s">
        <v>1831</v>
      </c>
      <c r="F217" s="127" t="s">
        <v>428</v>
      </c>
      <c r="G217" s="126" t="str">
        <f t="shared" si="29"/>
        <v>Parts</v>
      </c>
      <c r="H217" s="129" t="s">
        <v>1449</v>
      </c>
      <c r="I217" s="132">
        <f t="shared" si="30"/>
        <v>10</v>
      </c>
      <c r="J217" s="133" t="str">
        <f t="shared" si="31"/>
        <v>24</v>
      </c>
      <c r="K217" s="133" t="str">
        <f t="shared" si="32"/>
        <v>155</v>
      </c>
      <c r="L217" s="133" t="str">
        <f t="shared" si="33"/>
        <v>475</v>
      </c>
      <c r="M217" s="134">
        <f t="shared" si="34"/>
      </c>
    </row>
    <row r="218" spans="1:13" ht="12.75">
      <c r="A218" s="125" t="str">
        <f t="shared" si="35"/>
        <v>1024155474</v>
      </c>
      <c r="B218" s="128" t="str">
        <f t="shared" si="27"/>
        <v>Parts - Parts - Snare Drums</v>
      </c>
      <c r="C218" s="126" t="str">
        <f t="shared" si="28"/>
        <v>Accessories - Percussion</v>
      </c>
      <c r="D218" s="127" t="s">
        <v>459</v>
      </c>
      <c r="E218" s="127" t="s">
        <v>1831</v>
      </c>
      <c r="F218" s="127" t="s">
        <v>428</v>
      </c>
      <c r="G218" s="126" t="str">
        <f t="shared" si="29"/>
        <v>Parts</v>
      </c>
      <c r="H218" s="129" t="s">
        <v>1448</v>
      </c>
      <c r="I218" s="132">
        <f t="shared" si="30"/>
        <v>10</v>
      </c>
      <c r="J218" s="133" t="str">
        <f t="shared" si="31"/>
        <v>24</v>
      </c>
      <c r="K218" s="133" t="str">
        <f t="shared" si="32"/>
        <v>155</v>
      </c>
      <c r="L218" s="133" t="str">
        <f t="shared" si="33"/>
        <v>474</v>
      </c>
      <c r="M218" s="134">
        <f t="shared" si="34"/>
      </c>
    </row>
    <row r="219" spans="1:13" ht="12.75">
      <c r="A219" s="125" t="str">
        <f t="shared" si="35"/>
        <v>1024155473</v>
      </c>
      <c r="B219" s="128" t="str">
        <f t="shared" si="27"/>
        <v>Parts - Parts - Pedals</v>
      </c>
      <c r="C219" s="126" t="str">
        <f t="shared" si="28"/>
        <v>Accessories - Percussion</v>
      </c>
      <c r="D219" s="127" t="s">
        <v>459</v>
      </c>
      <c r="E219" s="127" t="s">
        <v>1831</v>
      </c>
      <c r="F219" s="127" t="s">
        <v>428</v>
      </c>
      <c r="G219" s="126" t="str">
        <f t="shared" si="29"/>
        <v>Parts</v>
      </c>
      <c r="H219" s="129" t="s">
        <v>1447</v>
      </c>
      <c r="I219" s="132">
        <f t="shared" si="30"/>
        <v>10</v>
      </c>
      <c r="J219" s="133" t="str">
        <f t="shared" si="31"/>
        <v>24</v>
      </c>
      <c r="K219" s="133" t="str">
        <f t="shared" si="32"/>
        <v>155</v>
      </c>
      <c r="L219" s="133" t="str">
        <f t="shared" si="33"/>
        <v>473</v>
      </c>
      <c r="M219" s="134">
        <f t="shared" si="34"/>
      </c>
    </row>
    <row r="220" spans="1:13" ht="12.75">
      <c r="A220" s="125" t="str">
        <f t="shared" si="35"/>
        <v>1024155472</v>
      </c>
      <c r="B220" s="128" t="str">
        <f t="shared" si="27"/>
        <v>Parts - Parts - Other</v>
      </c>
      <c r="C220" s="126" t="str">
        <f t="shared" si="28"/>
        <v>Accessories - Percussion</v>
      </c>
      <c r="D220" s="127" t="s">
        <v>459</v>
      </c>
      <c r="E220" s="127" t="s">
        <v>1831</v>
      </c>
      <c r="F220" s="127" t="s">
        <v>428</v>
      </c>
      <c r="G220" s="126" t="str">
        <f t="shared" si="29"/>
        <v>Parts</v>
      </c>
      <c r="H220" s="129" t="s">
        <v>1446</v>
      </c>
      <c r="I220" s="132">
        <f t="shared" si="30"/>
        <v>10</v>
      </c>
      <c r="J220" s="133" t="str">
        <f t="shared" si="31"/>
        <v>24</v>
      </c>
      <c r="K220" s="133" t="str">
        <f t="shared" si="32"/>
        <v>155</v>
      </c>
      <c r="L220" s="133" t="str">
        <f t="shared" si="33"/>
        <v>472</v>
      </c>
      <c r="M220" s="134">
        <f t="shared" si="34"/>
      </c>
    </row>
    <row r="221" spans="1:13" ht="12.75">
      <c r="A221" s="125" t="str">
        <f t="shared" si="35"/>
        <v>1024155471</v>
      </c>
      <c r="B221" s="128" t="str">
        <f t="shared" si="27"/>
        <v>Parts - Parts - Congas</v>
      </c>
      <c r="C221" s="126" t="str">
        <f t="shared" si="28"/>
        <v>Accessories - Percussion</v>
      </c>
      <c r="D221" s="127" t="s">
        <v>459</v>
      </c>
      <c r="E221" s="127" t="s">
        <v>1831</v>
      </c>
      <c r="F221" s="127" t="s">
        <v>428</v>
      </c>
      <c r="G221" s="126" t="str">
        <f t="shared" si="29"/>
        <v>Parts</v>
      </c>
      <c r="H221" s="129" t="s">
        <v>1445</v>
      </c>
      <c r="I221" s="132">
        <f t="shared" si="30"/>
        <v>10</v>
      </c>
      <c r="J221" s="133" t="str">
        <f t="shared" si="31"/>
        <v>24</v>
      </c>
      <c r="K221" s="133" t="str">
        <f t="shared" si="32"/>
        <v>155</v>
      </c>
      <c r="L221" s="133" t="str">
        <f t="shared" si="33"/>
        <v>471</v>
      </c>
      <c r="M221" s="134">
        <f t="shared" si="34"/>
      </c>
    </row>
    <row r="222" spans="1:13" ht="12.75">
      <c r="A222" s="125" t="str">
        <f t="shared" si="35"/>
        <v>1024155470</v>
      </c>
      <c r="B222" s="128" t="str">
        <f t="shared" si="27"/>
        <v>Parts - Parts - Bass Drums</v>
      </c>
      <c r="C222" s="126" t="str">
        <f t="shared" si="28"/>
        <v>Accessories - Percussion</v>
      </c>
      <c r="D222" s="127" t="s">
        <v>360</v>
      </c>
      <c r="E222" s="127" t="s">
        <v>1831</v>
      </c>
      <c r="F222" s="127" t="s">
        <v>359</v>
      </c>
      <c r="G222" s="126" t="str">
        <f t="shared" si="29"/>
        <v>Parts</v>
      </c>
      <c r="H222" s="129" t="s">
        <v>1444</v>
      </c>
      <c r="I222" s="132">
        <f t="shared" si="30"/>
        <v>10</v>
      </c>
      <c r="J222" s="133" t="str">
        <f t="shared" si="31"/>
        <v>24</v>
      </c>
      <c r="K222" s="133" t="str">
        <f t="shared" si="32"/>
        <v>155</v>
      </c>
      <c r="L222" s="133" t="str">
        <f t="shared" si="33"/>
        <v>470</v>
      </c>
      <c r="M222" s="134">
        <f t="shared" si="34"/>
      </c>
    </row>
    <row r="223" spans="1:13" ht="12.75">
      <c r="A223" s="125" t="str">
        <f t="shared" si="35"/>
        <v>1024155360</v>
      </c>
      <c r="B223" s="128" t="str">
        <f t="shared" si="27"/>
        <v>Parts - Hoops</v>
      </c>
      <c r="C223" s="126" t="str">
        <f t="shared" si="28"/>
        <v>Accessories - Percussion</v>
      </c>
      <c r="D223" s="127" t="s">
        <v>459</v>
      </c>
      <c r="E223" s="127" t="s">
        <v>1831</v>
      </c>
      <c r="F223" s="127" t="s">
        <v>428</v>
      </c>
      <c r="G223" s="126" t="str">
        <f t="shared" si="29"/>
        <v>Parts</v>
      </c>
      <c r="H223" s="129" t="s">
        <v>1439</v>
      </c>
      <c r="I223" s="132">
        <f t="shared" si="30"/>
        <v>10</v>
      </c>
      <c r="J223" s="133" t="str">
        <f t="shared" si="31"/>
        <v>24</v>
      </c>
      <c r="K223" s="133" t="str">
        <f t="shared" si="32"/>
        <v>155</v>
      </c>
      <c r="L223" s="133" t="str">
        <f t="shared" si="33"/>
        <v>360</v>
      </c>
      <c r="M223" s="134">
        <f t="shared" si="34"/>
      </c>
    </row>
    <row r="224" spans="1:13" ht="12.75">
      <c r="A224" s="125" t="str">
        <f t="shared" si="35"/>
        <v>1024155359</v>
      </c>
      <c r="B224" s="128" t="str">
        <f t="shared" si="27"/>
        <v>Parts - Heads</v>
      </c>
      <c r="C224" s="126" t="str">
        <f t="shared" si="28"/>
        <v>Accessories - Percussion</v>
      </c>
      <c r="D224" s="127" t="s">
        <v>459</v>
      </c>
      <c r="E224" s="127" t="s">
        <v>1831</v>
      </c>
      <c r="F224" s="127" t="s">
        <v>359</v>
      </c>
      <c r="G224" s="126" t="str">
        <f t="shared" si="29"/>
        <v>Parts</v>
      </c>
      <c r="H224" s="129" t="s">
        <v>1438</v>
      </c>
      <c r="I224" s="132">
        <f t="shared" si="30"/>
        <v>10</v>
      </c>
      <c r="J224" s="133" t="str">
        <f t="shared" si="31"/>
        <v>24</v>
      </c>
      <c r="K224" s="133" t="str">
        <f t="shared" si="32"/>
        <v>155</v>
      </c>
      <c r="L224" s="133" t="str">
        <f t="shared" si="33"/>
        <v>359</v>
      </c>
      <c r="M224" s="134">
        <f t="shared" si="34"/>
      </c>
    </row>
    <row r="225" spans="1:13" ht="12.75">
      <c r="A225" s="125" t="str">
        <f t="shared" si="35"/>
        <v>4024153682</v>
      </c>
      <c r="B225" s="128" t="str">
        <f t="shared" si="27"/>
        <v>Other Percussion - Wood Blocks/Temple Blocks</v>
      </c>
      <c r="C225" s="126" t="str">
        <f t="shared" si="28"/>
        <v>Instruments - Percussion</v>
      </c>
      <c r="D225" s="127" t="s">
        <v>256</v>
      </c>
      <c r="E225" s="127" t="s">
        <v>1831</v>
      </c>
      <c r="F225" s="127" t="s">
        <v>223</v>
      </c>
      <c r="G225" s="126" t="str">
        <f t="shared" si="29"/>
        <v>Other Percussion</v>
      </c>
      <c r="H225" s="129" t="s">
        <v>1365</v>
      </c>
      <c r="I225" s="132">
        <f t="shared" si="30"/>
        <v>40</v>
      </c>
      <c r="J225" s="133" t="str">
        <f t="shared" si="31"/>
        <v>24</v>
      </c>
      <c r="K225" s="133" t="str">
        <f t="shared" si="32"/>
        <v>153</v>
      </c>
      <c r="L225" s="133" t="str">
        <f t="shared" si="33"/>
        <v>682</v>
      </c>
      <c r="M225" s="134">
        <f t="shared" si="34"/>
      </c>
    </row>
    <row r="226" spans="1:13" ht="12.75">
      <c r="A226" s="125" t="str">
        <f t="shared" si="35"/>
        <v>4024153329</v>
      </c>
      <c r="B226" s="128" t="str">
        <f t="shared" si="27"/>
        <v>Other Percussion - Gongs</v>
      </c>
      <c r="C226" s="126" t="str">
        <f t="shared" si="28"/>
        <v>Instruments - Percussion</v>
      </c>
      <c r="D226" s="127" t="s">
        <v>256</v>
      </c>
      <c r="E226" s="127" t="s">
        <v>1831</v>
      </c>
      <c r="F226" s="127" t="s">
        <v>223</v>
      </c>
      <c r="G226" s="126" t="str">
        <f t="shared" si="29"/>
        <v>Other Percussion</v>
      </c>
      <c r="H226" s="129" t="s">
        <v>1349</v>
      </c>
      <c r="I226" s="132">
        <f t="shared" si="30"/>
        <v>40</v>
      </c>
      <c r="J226" s="133" t="str">
        <f t="shared" si="31"/>
        <v>24</v>
      </c>
      <c r="K226" s="133" t="str">
        <f t="shared" si="32"/>
        <v>153</v>
      </c>
      <c r="L226" s="133" t="str">
        <f t="shared" si="33"/>
        <v>329</v>
      </c>
      <c r="M226" s="134">
        <f t="shared" si="34"/>
      </c>
    </row>
    <row r="227" spans="1:13" ht="12.75">
      <c r="A227" s="125" t="str">
        <f t="shared" si="35"/>
        <v>4024153251</v>
      </c>
      <c r="B227" s="128" t="str">
        <f t="shared" si="27"/>
        <v>Other Percussion - Cowbells</v>
      </c>
      <c r="C227" s="126" t="str">
        <f t="shared" si="28"/>
        <v>Instruments - Percussion</v>
      </c>
      <c r="D227" s="127" t="s">
        <v>256</v>
      </c>
      <c r="E227" s="127" t="s">
        <v>1831</v>
      </c>
      <c r="F227" s="127" t="s">
        <v>223</v>
      </c>
      <c r="G227" s="126" t="str">
        <f t="shared" si="29"/>
        <v>Other Percussion</v>
      </c>
      <c r="H227" s="129" t="s">
        <v>1342</v>
      </c>
      <c r="I227" s="132">
        <f t="shared" si="30"/>
        <v>40</v>
      </c>
      <c r="J227" s="133" t="str">
        <f t="shared" si="31"/>
        <v>24</v>
      </c>
      <c r="K227" s="133" t="str">
        <f t="shared" si="32"/>
        <v>153</v>
      </c>
      <c r="L227" s="133" t="str">
        <f t="shared" si="33"/>
        <v>251</v>
      </c>
      <c r="M227" s="134">
        <f t="shared" si="34"/>
      </c>
    </row>
    <row r="228" spans="1:13" ht="12.75">
      <c r="A228" s="125" t="str">
        <f t="shared" si="35"/>
        <v>1024145418</v>
      </c>
      <c r="B228" s="128" t="str">
        <f t="shared" si="27"/>
        <v>Mounting Hardware - Mounts</v>
      </c>
      <c r="C228" s="126" t="str">
        <f t="shared" si="28"/>
        <v>Accessories - Percussion</v>
      </c>
      <c r="D228" s="127" t="s">
        <v>459</v>
      </c>
      <c r="E228" s="127" t="s">
        <v>1831</v>
      </c>
      <c r="F228" s="127" t="s">
        <v>358</v>
      </c>
      <c r="G228" s="126" t="str">
        <f t="shared" si="29"/>
        <v>Mounting Hardware</v>
      </c>
      <c r="H228" s="129" t="s">
        <v>1442</v>
      </c>
      <c r="I228" s="132">
        <f t="shared" si="30"/>
        <v>10</v>
      </c>
      <c r="J228" s="133" t="str">
        <f t="shared" si="31"/>
        <v>24</v>
      </c>
      <c r="K228" s="133" t="str">
        <f t="shared" si="32"/>
        <v>145</v>
      </c>
      <c r="L228" s="133" t="str">
        <f t="shared" si="33"/>
        <v>418</v>
      </c>
      <c r="M228" s="134">
        <f t="shared" si="34"/>
      </c>
    </row>
    <row r="229" spans="1:13" ht="12.75">
      <c r="A229" s="125" t="str">
        <f t="shared" si="35"/>
        <v>1024145270</v>
      </c>
      <c r="B229" s="128" t="str">
        <f t="shared" si="27"/>
        <v>Mounting Hardware - Drum Accessories- Electronic</v>
      </c>
      <c r="C229" s="126" t="str">
        <f t="shared" si="28"/>
        <v>Accessories - Percussion</v>
      </c>
      <c r="D229" s="127" t="s">
        <v>459</v>
      </c>
      <c r="E229" s="127" t="s">
        <v>1831</v>
      </c>
      <c r="F229" s="127" t="s">
        <v>358</v>
      </c>
      <c r="G229" s="126" t="str">
        <f t="shared" si="29"/>
        <v>Mounting Hardware</v>
      </c>
      <c r="H229" s="129" t="s">
        <v>1437</v>
      </c>
      <c r="I229" s="132">
        <f t="shared" si="30"/>
        <v>10</v>
      </c>
      <c r="J229" s="133" t="str">
        <f t="shared" si="31"/>
        <v>24</v>
      </c>
      <c r="K229" s="133" t="str">
        <f t="shared" si="32"/>
        <v>145</v>
      </c>
      <c r="L229" s="133" t="str">
        <f t="shared" si="33"/>
        <v>270</v>
      </c>
      <c r="M229" s="134">
        <f t="shared" si="34"/>
      </c>
    </row>
    <row r="230" spans="1:13" ht="12.75">
      <c r="A230" s="125" t="str">
        <f t="shared" si="35"/>
        <v>1024145253</v>
      </c>
      <c r="B230" s="128" t="str">
        <f t="shared" si="27"/>
        <v>Mounting Hardware - Cymbal arms</v>
      </c>
      <c r="C230" s="126" t="str">
        <f t="shared" si="28"/>
        <v>Accessories - Percussion</v>
      </c>
      <c r="D230" s="127" t="s">
        <v>459</v>
      </c>
      <c r="E230" s="127" t="s">
        <v>1831</v>
      </c>
      <c r="F230" s="127" t="s">
        <v>358</v>
      </c>
      <c r="G230" s="126" t="str">
        <f t="shared" si="29"/>
        <v>Mounting Hardware</v>
      </c>
      <c r="H230" s="129" t="s">
        <v>1436</v>
      </c>
      <c r="I230" s="132">
        <f t="shared" si="30"/>
        <v>10</v>
      </c>
      <c r="J230" s="133" t="str">
        <f t="shared" si="31"/>
        <v>24</v>
      </c>
      <c r="K230" s="133" t="str">
        <f t="shared" si="32"/>
        <v>145</v>
      </c>
      <c r="L230" s="133" t="str">
        <f t="shared" si="33"/>
        <v>253</v>
      </c>
      <c r="M230" s="134">
        <f t="shared" si="34"/>
      </c>
    </row>
    <row r="231" spans="1:13" ht="12.75">
      <c r="A231" s="125" t="str">
        <f t="shared" si="35"/>
        <v>1024145236</v>
      </c>
      <c r="B231" s="128" t="str">
        <f t="shared" si="27"/>
        <v>Mounting Hardware - Claws</v>
      </c>
      <c r="C231" s="126" t="str">
        <f t="shared" si="28"/>
        <v>Accessories - Percussion</v>
      </c>
      <c r="D231" s="127" t="s">
        <v>459</v>
      </c>
      <c r="E231" s="127" t="s">
        <v>1831</v>
      </c>
      <c r="F231" s="127" t="s">
        <v>1109</v>
      </c>
      <c r="G231" s="126" t="str">
        <f t="shared" si="29"/>
        <v>Mounting Hardware</v>
      </c>
      <c r="H231" s="129" t="s">
        <v>1434</v>
      </c>
      <c r="I231" s="132">
        <f t="shared" si="30"/>
        <v>10</v>
      </c>
      <c r="J231" s="133" t="str">
        <f t="shared" si="31"/>
        <v>24</v>
      </c>
      <c r="K231" s="133" t="str">
        <f t="shared" si="32"/>
        <v>145</v>
      </c>
      <c r="L231" s="133" t="str">
        <f t="shared" si="33"/>
        <v>236</v>
      </c>
      <c r="M231" s="134">
        <f t="shared" si="34"/>
      </c>
    </row>
    <row r="232" spans="1:13" ht="12.75">
      <c r="A232" s="125" t="str">
        <f t="shared" si="35"/>
        <v>1024145220</v>
      </c>
      <c r="B232" s="128" t="str">
        <f t="shared" si="27"/>
        <v>Mounting Hardware - Clamps</v>
      </c>
      <c r="C232" s="126" t="str">
        <f t="shared" si="28"/>
        <v>Accessories - Percussion</v>
      </c>
      <c r="D232" s="127" t="s">
        <v>459</v>
      </c>
      <c r="E232" s="127" t="s">
        <v>1831</v>
      </c>
      <c r="F232" s="127" t="s">
        <v>1109</v>
      </c>
      <c r="G232" s="126" t="str">
        <f t="shared" si="29"/>
        <v>Mounting Hardware</v>
      </c>
      <c r="H232" s="129" t="s">
        <v>1433</v>
      </c>
      <c r="I232" s="132">
        <f t="shared" si="30"/>
        <v>10</v>
      </c>
      <c r="J232" s="133" t="str">
        <f t="shared" si="31"/>
        <v>24</v>
      </c>
      <c r="K232" s="133" t="str">
        <f t="shared" si="32"/>
        <v>145</v>
      </c>
      <c r="L232" s="133" t="str">
        <f t="shared" si="33"/>
        <v>220</v>
      </c>
      <c r="M232" s="134">
        <f t="shared" si="34"/>
      </c>
    </row>
    <row r="233" spans="1:13" ht="12.75">
      <c r="A233" s="125" t="str">
        <f t="shared" si="35"/>
        <v>4024144272</v>
      </c>
      <c r="B233" s="128" t="str">
        <f t="shared" si="27"/>
        <v>Modules - Drum Modules</v>
      </c>
      <c r="C233" s="126" t="str">
        <f t="shared" si="28"/>
        <v>Instruments - Percussion</v>
      </c>
      <c r="D233" s="127" t="s">
        <v>256</v>
      </c>
      <c r="E233" s="127" t="s">
        <v>1831</v>
      </c>
      <c r="F233" s="127" t="s">
        <v>1108</v>
      </c>
      <c r="G233" s="126" t="str">
        <f t="shared" si="29"/>
        <v>Modules</v>
      </c>
      <c r="H233" s="129" t="s">
        <v>1348</v>
      </c>
      <c r="I233" s="132">
        <f t="shared" si="30"/>
        <v>40</v>
      </c>
      <c r="J233" s="133" t="str">
        <f t="shared" si="31"/>
        <v>24</v>
      </c>
      <c r="K233" s="133" t="str">
        <f t="shared" si="32"/>
        <v>144</v>
      </c>
      <c r="L233" s="133" t="str">
        <f t="shared" si="33"/>
        <v>272</v>
      </c>
      <c r="M233" s="134">
        <f t="shared" si="34"/>
      </c>
    </row>
    <row r="234" spans="1:13" ht="12.75">
      <c r="A234" s="125" t="str">
        <f t="shared" si="35"/>
        <v>4024144271</v>
      </c>
      <c r="B234" s="128" t="str">
        <f t="shared" si="27"/>
        <v>Modules - Drum Machines</v>
      </c>
      <c r="C234" s="126" t="str">
        <f t="shared" si="28"/>
        <v>Instruments - Percussion</v>
      </c>
      <c r="D234" s="127" t="s">
        <v>256</v>
      </c>
      <c r="E234" s="127" t="s">
        <v>1831</v>
      </c>
      <c r="F234" s="127" t="s">
        <v>1108</v>
      </c>
      <c r="G234" s="126" t="str">
        <f t="shared" si="29"/>
        <v>Modules</v>
      </c>
      <c r="H234" s="129" t="s">
        <v>1345</v>
      </c>
      <c r="I234" s="132">
        <f t="shared" si="30"/>
        <v>40</v>
      </c>
      <c r="J234" s="133" t="str">
        <f t="shared" si="31"/>
        <v>24</v>
      </c>
      <c r="K234" s="133" t="str">
        <f t="shared" si="32"/>
        <v>144</v>
      </c>
      <c r="L234" s="133" t="str">
        <f t="shared" si="33"/>
        <v>271</v>
      </c>
      <c r="M234" s="134">
        <f t="shared" si="34"/>
      </c>
    </row>
    <row r="235" spans="1:13" ht="12.75">
      <c r="A235" s="125" t="str">
        <f t="shared" si="35"/>
        <v>4024134690</v>
      </c>
      <c r="B235" s="128" t="str">
        <f t="shared" si="27"/>
        <v>Keyboard Instruments - Xylophones</v>
      </c>
      <c r="C235" s="126" t="str">
        <f t="shared" si="28"/>
        <v>Instruments - Percussion</v>
      </c>
      <c r="D235" s="127" t="s">
        <v>256</v>
      </c>
      <c r="E235" s="127" t="s">
        <v>1831</v>
      </c>
      <c r="F235" s="127" t="s">
        <v>1099</v>
      </c>
      <c r="G235" s="126" t="str">
        <f t="shared" si="29"/>
        <v>Keyboard Instruments</v>
      </c>
      <c r="H235" s="129" t="s">
        <v>1367</v>
      </c>
      <c r="I235" s="132">
        <f t="shared" si="30"/>
        <v>40</v>
      </c>
      <c r="J235" s="133" t="str">
        <f t="shared" si="31"/>
        <v>24</v>
      </c>
      <c r="K235" s="133" t="str">
        <f t="shared" si="32"/>
        <v>134</v>
      </c>
      <c r="L235" s="133" t="str">
        <f t="shared" si="33"/>
        <v>690</v>
      </c>
      <c r="M235" s="134">
        <f t="shared" si="34"/>
      </c>
    </row>
    <row r="236" spans="1:13" ht="12.75">
      <c r="A236" s="125" t="str">
        <f t="shared" si="35"/>
        <v>4024134392</v>
      </c>
      <c r="B236" s="128" t="str">
        <f t="shared" si="27"/>
        <v>Keyboard Instruments - Marimbas</v>
      </c>
      <c r="C236" s="126" t="str">
        <f t="shared" si="28"/>
        <v>Instruments - Percussion</v>
      </c>
      <c r="D236" s="127" t="s">
        <v>256</v>
      </c>
      <c r="E236" s="127" t="s">
        <v>1831</v>
      </c>
      <c r="F236" s="127" t="s">
        <v>1099</v>
      </c>
      <c r="G236" s="126" t="str">
        <f t="shared" si="29"/>
        <v>Keyboard Instruments</v>
      </c>
      <c r="H236" s="129" t="s">
        <v>1352</v>
      </c>
      <c r="I236" s="132">
        <f t="shared" si="30"/>
        <v>40</v>
      </c>
      <c r="J236" s="133" t="str">
        <f t="shared" si="31"/>
        <v>24</v>
      </c>
      <c r="K236" s="133" t="str">
        <f t="shared" si="32"/>
        <v>134</v>
      </c>
      <c r="L236" s="133" t="str">
        <f t="shared" si="33"/>
        <v>392</v>
      </c>
      <c r="M236" s="134">
        <f t="shared" si="34"/>
      </c>
    </row>
    <row r="237" spans="1:13" ht="12.75">
      <c r="A237" s="125" t="str">
        <f t="shared" si="35"/>
        <v>4024134166</v>
      </c>
      <c r="B237" s="128" t="str">
        <f t="shared" si="27"/>
        <v>Keyboard Instruments - Bells</v>
      </c>
      <c r="C237" s="126" t="str">
        <f t="shared" si="28"/>
        <v>Instruments - Percussion</v>
      </c>
      <c r="D237" s="127" t="s">
        <v>256</v>
      </c>
      <c r="E237" s="127" t="s">
        <v>1831</v>
      </c>
      <c r="F237" s="127" t="s">
        <v>230</v>
      </c>
      <c r="G237" s="126" t="str">
        <f t="shared" si="29"/>
        <v>Keyboard Instruments</v>
      </c>
      <c r="H237" s="129" t="s">
        <v>1336</v>
      </c>
      <c r="I237" s="132">
        <f t="shared" si="30"/>
        <v>40</v>
      </c>
      <c r="J237" s="133" t="str">
        <f t="shared" si="31"/>
        <v>24</v>
      </c>
      <c r="K237" s="133" t="str">
        <f t="shared" si="32"/>
        <v>134</v>
      </c>
      <c r="L237" s="133" t="str">
        <f t="shared" si="33"/>
        <v>166</v>
      </c>
      <c r="M237" s="134">
        <f t="shared" si="34"/>
      </c>
    </row>
    <row r="238" spans="1:13" ht="12.75">
      <c r="A238" s="125" t="str">
        <f t="shared" si="35"/>
        <v>4024130681</v>
      </c>
      <c r="B238" s="128" t="str">
        <f t="shared" si="27"/>
        <v>Hand Percussion - Whistles</v>
      </c>
      <c r="C238" s="126" t="str">
        <f t="shared" si="28"/>
        <v>Instruments - Percussion</v>
      </c>
      <c r="D238" s="127" t="s">
        <v>256</v>
      </c>
      <c r="E238" s="127" t="s">
        <v>1831</v>
      </c>
      <c r="F238" s="127" t="s">
        <v>1095</v>
      </c>
      <c r="G238" s="126" t="str">
        <f t="shared" si="29"/>
        <v>Hand Percussion</v>
      </c>
      <c r="H238" s="129" t="s">
        <v>1364</v>
      </c>
      <c r="I238" s="132">
        <f t="shared" si="30"/>
        <v>40</v>
      </c>
      <c r="J238" s="133" t="str">
        <f t="shared" si="31"/>
        <v>24</v>
      </c>
      <c r="K238" s="133" t="str">
        <f t="shared" si="32"/>
        <v>130</v>
      </c>
      <c r="L238" s="133" t="str">
        <f t="shared" si="33"/>
        <v>681</v>
      </c>
      <c r="M238" s="134">
        <f t="shared" si="34"/>
      </c>
    </row>
    <row r="239" spans="1:13" ht="12.75">
      <c r="A239" s="125" t="str">
        <f t="shared" si="35"/>
        <v>4024130629</v>
      </c>
      <c r="B239" s="128" t="str">
        <f t="shared" si="27"/>
        <v>Hand Percussion - Triangles</v>
      </c>
      <c r="C239" s="126" t="str">
        <f t="shared" si="28"/>
        <v>Instruments - Percussion</v>
      </c>
      <c r="D239" s="127" t="s">
        <v>256</v>
      </c>
      <c r="E239" s="127" t="s">
        <v>1831</v>
      </c>
      <c r="F239" s="127" t="s">
        <v>1095</v>
      </c>
      <c r="G239" s="126" t="str">
        <f t="shared" si="29"/>
        <v>Hand Percussion</v>
      </c>
      <c r="H239" s="129" t="s">
        <v>1363</v>
      </c>
      <c r="I239" s="132">
        <f t="shared" si="30"/>
        <v>40</v>
      </c>
      <c r="J239" s="133" t="str">
        <f t="shared" si="31"/>
        <v>24</v>
      </c>
      <c r="K239" s="133" t="str">
        <f t="shared" si="32"/>
        <v>130</v>
      </c>
      <c r="L239" s="133" t="str">
        <f t="shared" si="33"/>
        <v>629</v>
      </c>
      <c r="M239" s="134">
        <f t="shared" si="34"/>
      </c>
    </row>
    <row r="240" spans="1:13" ht="12.75">
      <c r="A240" s="125" t="str">
        <f t="shared" si="35"/>
        <v>4024130604</v>
      </c>
      <c r="B240" s="128" t="str">
        <f t="shared" si="27"/>
        <v>Hand Percussion - Tambourines</v>
      </c>
      <c r="C240" s="126" t="str">
        <f t="shared" si="28"/>
        <v>Instruments - Percussion</v>
      </c>
      <c r="D240" s="127" t="s">
        <v>256</v>
      </c>
      <c r="E240" s="127" t="s">
        <v>1831</v>
      </c>
      <c r="F240" s="127" t="s">
        <v>1095</v>
      </c>
      <c r="G240" s="126" t="str">
        <f t="shared" si="29"/>
        <v>Hand Percussion</v>
      </c>
      <c r="H240" s="129" t="s">
        <v>1360</v>
      </c>
      <c r="I240" s="132">
        <f t="shared" si="30"/>
        <v>40</v>
      </c>
      <c r="J240" s="133" t="str">
        <f t="shared" si="31"/>
        <v>24</v>
      </c>
      <c r="K240" s="133" t="str">
        <f t="shared" si="32"/>
        <v>130</v>
      </c>
      <c r="L240" s="133" t="str">
        <f t="shared" si="33"/>
        <v>604</v>
      </c>
      <c r="M240" s="134">
        <f t="shared" si="34"/>
      </c>
    </row>
    <row r="241" spans="1:13" ht="12.75">
      <c r="A241" s="125" t="str">
        <f t="shared" si="35"/>
        <v>4024130550</v>
      </c>
      <c r="B241" s="128" t="str">
        <f t="shared" si="27"/>
        <v>Hand Percussion - Slapsticks</v>
      </c>
      <c r="C241" s="126" t="str">
        <f t="shared" si="28"/>
        <v>Instruments - Percussion</v>
      </c>
      <c r="D241" s="127" t="s">
        <v>256</v>
      </c>
      <c r="E241" s="127" t="s">
        <v>1831</v>
      </c>
      <c r="F241" s="127" t="s">
        <v>1095</v>
      </c>
      <c r="G241" s="126" t="str">
        <f t="shared" si="29"/>
        <v>Hand Percussion</v>
      </c>
      <c r="H241" s="129" t="s">
        <v>1356</v>
      </c>
      <c r="I241" s="132">
        <f t="shared" si="30"/>
        <v>40</v>
      </c>
      <c r="J241" s="133" t="str">
        <f t="shared" si="31"/>
        <v>24</v>
      </c>
      <c r="K241" s="133" t="str">
        <f t="shared" si="32"/>
        <v>130</v>
      </c>
      <c r="L241" s="133" t="str">
        <f t="shared" si="33"/>
        <v>550</v>
      </c>
      <c r="M241" s="134">
        <f t="shared" si="34"/>
      </c>
    </row>
    <row r="242" spans="1:13" ht="12.75">
      <c r="A242" s="125" t="str">
        <f t="shared" si="35"/>
        <v>4024130549</v>
      </c>
      <c r="B242" s="128" t="str">
        <f t="shared" si="27"/>
        <v>Hand Percussion - Shakers</v>
      </c>
      <c r="C242" s="126" t="str">
        <f t="shared" si="28"/>
        <v>Instruments - Percussion</v>
      </c>
      <c r="D242" s="127" t="s">
        <v>256</v>
      </c>
      <c r="E242" s="127" t="s">
        <v>1831</v>
      </c>
      <c r="F242" s="127" t="s">
        <v>1095</v>
      </c>
      <c r="G242" s="126" t="str">
        <f t="shared" si="29"/>
        <v>Hand Percussion</v>
      </c>
      <c r="H242" s="129" t="s">
        <v>1355</v>
      </c>
      <c r="I242" s="132">
        <f t="shared" si="30"/>
        <v>40</v>
      </c>
      <c r="J242" s="133" t="str">
        <f t="shared" si="31"/>
        <v>24</v>
      </c>
      <c r="K242" s="133" t="str">
        <f t="shared" si="32"/>
        <v>130</v>
      </c>
      <c r="L242" s="133" t="str">
        <f t="shared" si="33"/>
        <v>549</v>
      </c>
      <c r="M242" s="134">
        <f t="shared" si="34"/>
      </c>
    </row>
    <row r="243" spans="1:13" ht="12.75">
      <c r="A243" s="125" t="str">
        <f t="shared" si="35"/>
        <v>4024130536</v>
      </c>
      <c r="B243" s="128" t="str">
        <f t="shared" si="27"/>
        <v>Hand Percussion - Rhythm Sticks</v>
      </c>
      <c r="C243" s="126" t="str">
        <f t="shared" si="28"/>
        <v>Instruments - Percussion</v>
      </c>
      <c r="D243" s="127" t="s">
        <v>256</v>
      </c>
      <c r="E243" s="127" t="s">
        <v>1831</v>
      </c>
      <c r="F243" s="127" t="s">
        <v>1095</v>
      </c>
      <c r="G243" s="126" t="str">
        <f t="shared" si="29"/>
        <v>Hand Percussion</v>
      </c>
      <c r="H243" s="129" t="s">
        <v>1354</v>
      </c>
      <c r="I243" s="132">
        <f t="shared" si="30"/>
        <v>40</v>
      </c>
      <c r="J243" s="133" t="str">
        <f t="shared" si="31"/>
        <v>24</v>
      </c>
      <c r="K243" s="133" t="str">
        <f t="shared" si="32"/>
        <v>130</v>
      </c>
      <c r="L243" s="133" t="str">
        <f t="shared" si="33"/>
        <v>536</v>
      </c>
      <c r="M243" s="134">
        <f t="shared" si="34"/>
      </c>
    </row>
    <row r="244" spans="1:13" ht="12.75">
      <c r="A244" s="125" t="str">
        <f t="shared" si="35"/>
        <v>4024130393</v>
      </c>
      <c r="B244" s="128" t="str">
        <f t="shared" si="27"/>
        <v>Hand Percussion - Marraccas</v>
      </c>
      <c r="C244" s="126" t="str">
        <f t="shared" si="28"/>
        <v>Instruments - Percussion</v>
      </c>
      <c r="D244" s="127" t="s">
        <v>256</v>
      </c>
      <c r="E244" s="127" t="s">
        <v>1831</v>
      </c>
      <c r="F244" s="127" t="s">
        <v>1095</v>
      </c>
      <c r="G244" s="126" t="str">
        <f t="shared" si="29"/>
        <v>Hand Percussion</v>
      </c>
      <c r="H244" s="129" t="s">
        <v>1353</v>
      </c>
      <c r="I244" s="132">
        <f t="shared" si="30"/>
        <v>40</v>
      </c>
      <c r="J244" s="133" t="str">
        <f t="shared" si="31"/>
        <v>24</v>
      </c>
      <c r="K244" s="133" t="str">
        <f t="shared" si="32"/>
        <v>130</v>
      </c>
      <c r="L244" s="133" t="str">
        <f t="shared" si="33"/>
        <v>393</v>
      </c>
      <c r="M244" s="134">
        <f t="shared" si="34"/>
      </c>
    </row>
    <row r="245" spans="1:13" ht="12.75">
      <c r="A245" s="125" t="str">
        <f t="shared" si="35"/>
        <v>4024130235</v>
      </c>
      <c r="B245" s="128" t="str">
        <f t="shared" si="27"/>
        <v>Hand Percussion - Claves</v>
      </c>
      <c r="C245" s="126" t="str">
        <f t="shared" si="28"/>
        <v>Instruments - Percussion</v>
      </c>
      <c r="D245" s="127" t="s">
        <v>228</v>
      </c>
      <c r="E245" s="127" t="s">
        <v>1831</v>
      </c>
      <c r="F245" s="127" t="s">
        <v>229</v>
      </c>
      <c r="G245" s="126" t="str">
        <f t="shared" si="29"/>
        <v>Hand Percussion</v>
      </c>
      <c r="H245" s="129" t="s">
        <v>1340</v>
      </c>
      <c r="I245" s="132">
        <f t="shared" si="30"/>
        <v>40</v>
      </c>
      <c r="J245" s="133" t="str">
        <f t="shared" si="31"/>
        <v>24</v>
      </c>
      <c r="K245" s="133" t="str">
        <f t="shared" si="32"/>
        <v>130</v>
      </c>
      <c r="L245" s="133" t="str">
        <f t="shared" si="33"/>
        <v>235</v>
      </c>
      <c r="M245" s="134">
        <f t="shared" si="34"/>
      </c>
    </row>
    <row r="246" spans="1:13" ht="12.75">
      <c r="A246" s="125" t="str">
        <f t="shared" si="35"/>
        <v>4024130213</v>
      </c>
      <c r="B246" s="128" t="str">
        <f t="shared" si="27"/>
        <v>Hand Percussion - Chimes</v>
      </c>
      <c r="C246" s="126" t="str">
        <f t="shared" si="28"/>
        <v>Instruments - Percussion</v>
      </c>
      <c r="D246" s="127" t="s">
        <v>256</v>
      </c>
      <c r="E246" s="127" t="s">
        <v>1831</v>
      </c>
      <c r="F246" s="127" t="s">
        <v>1095</v>
      </c>
      <c r="G246" s="126" t="str">
        <f t="shared" si="29"/>
        <v>Hand Percussion</v>
      </c>
      <c r="H246" s="129" t="s">
        <v>1339</v>
      </c>
      <c r="I246" s="132">
        <f t="shared" si="30"/>
        <v>40</v>
      </c>
      <c r="J246" s="133" t="str">
        <f t="shared" si="31"/>
        <v>24</v>
      </c>
      <c r="K246" s="133" t="str">
        <f t="shared" si="32"/>
        <v>130</v>
      </c>
      <c r="L246" s="133" t="str">
        <f t="shared" si="33"/>
        <v>213</v>
      </c>
      <c r="M246" s="134">
        <f t="shared" si="34"/>
      </c>
    </row>
    <row r="247" spans="1:13" ht="12.75">
      <c r="A247" s="125" t="str">
        <f t="shared" si="35"/>
        <v>4024130203</v>
      </c>
      <c r="B247" s="128" t="str">
        <f t="shared" si="27"/>
        <v>Hand Percussion - Castanets</v>
      </c>
      <c r="C247" s="126" t="str">
        <f t="shared" si="28"/>
        <v>Instruments - Percussion</v>
      </c>
      <c r="D247" s="127" t="s">
        <v>256</v>
      </c>
      <c r="E247" s="127" t="s">
        <v>1831</v>
      </c>
      <c r="F247" s="127" t="s">
        <v>1095</v>
      </c>
      <c r="G247" s="126" t="str">
        <f t="shared" si="29"/>
        <v>Hand Percussion</v>
      </c>
      <c r="H247" s="129" t="s">
        <v>1338</v>
      </c>
      <c r="I247" s="132">
        <f t="shared" si="30"/>
        <v>40</v>
      </c>
      <c r="J247" s="133" t="str">
        <f t="shared" si="31"/>
        <v>24</v>
      </c>
      <c r="K247" s="133" t="str">
        <f t="shared" si="32"/>
        <v>130</v>
      </c>
      <c r="L247" s="133" t="str">
        <f t="shared" si="33"/>
        <v>203</v>
      </c>
      <c r="M247" s="134">
        <f t="shared" si="34"/>
      </c>
    </row>
    <row r="248" spans="1:13" ht="12.75">
      <c r="A248" s="125" t="str">
        <f t="shared" si="35"/>
        <v>4024122689</v>
      </c>
      <c r="B248" s="128" t="str">
        <f t="shared" si="27"/>
        <v>Drums - World</v>
      </c>
      <c r="C248" s="126" t="str">
        <f t="shared" si="28"/>
        <v>Instruments - Percussion</v>
      </c>
      <c r="D248" s="127" t="s">
        <v>256</v>
      </c>
      <c r="E248" s="127" t="s">
        <v>1831</v>
      </c>
      <c r="F248" s="127" t="s">
        <v>1090</v>
      </c>
      <c r="G248" s="126" t="str">
        <f t="shared" si="29"/>
        <v>Drums</v>
      </c>
      <c r="H248" s="129" t="s">
        <v>1366</v>
      </c>
      <c r="I248" s="132">
        <f t="shared" si="30"/>
        <v>40</v>
      </c>
      <c r="J248" s="133" t="str">
        <f t="shared" si="31"/>
        <v>24</v>
      </c>
      <c r="K248" s="133" t="str">
        <f t="shared" si="32"/>
        <v>122</v>
      </c>
      <c r="L248" s="133" t="str">
        <f t="shared" si="33"/>
        <v>689</v>
      </c>
      <c r="M248" s="134">
        <f t="shared" si="34"/>
      </c>
    </row>
    <row r="249" spans="1:13" ht="12.75">
      <c r="A249" s="125" t="str">
        <f t="shared" si="35"/>
        <v>4024122625</v>
      </c>
      <c r="B249" s="128" t="str">
        <f t="shared" si="27"/>
        <v>Drums - Tom-Tom Drums- Electronic</v>
      </c>
      <c r="C249" s="126" t="str">
        <f t="shared" si="28"/>
        <v>Instruments - Percussion</v>
      </c>
      <c r="D249" s="127" t="s">
        <v>256</v>
      </c>
      <c r="E249" s="127" t="s">
        <v>1831</v>
      </c>
      <c r="F249" s="127" t="s">
        <v>1090</v>
      </c>
      <c r="G249" s="126" t="str">
        <f t="shared" si="29"/>
        <v>Drums</v>
      </c>
      <c r="H249" s="129" t="s">
        <v>1362</v>
      </c>
      <c r="I249" s="132">
        <f t="shared" si="30"/>
        <v>40</v>
      </c>
      <c r="J249" s="133" t="str">
        <f t="shared" si="31"/>
        <v>24</v>
      </c>
      <c r="K249" s="133" t="str">
        <f t="shared" si="32"/>
        <v>122</v>
      </c>
      <c r="L249" s="133" t="str">
        <f t="shared" si="33"/>
        <v>625</v>
      </c>
      <c r="M249" s="134">
        <f t="shared" si="34"/>
      </c>
    </row>
    <row r="250" spans="1:13" ht="12.75">
      <c r="A250" s="125" t="str">
        <f t="shared" si="35"/>
        <v>4024122624</v>
      </c>
      <c r="B250" s="128" t="str">
        <f t="shared" si="27"/>
        <v>Drums - Tom-Tom Drums</v>
      </c>
      <c r="C250" s="126" t="str">
        <f t="shared" si="28"/>
        <v>Instruments - Percussion</v>
      </c>
      <c r="D250" s="127" t="s">
        <v>258</v>
      </c>
      <c r="E250" s="127" t="s">
        <v>1831</v>
      </c>
      <c r="F250" s="127" t="s">
        <v>1090</v>
      </c>
      <c r="G250" s="126" t="str">
        <f t="shared" si="29"/>
        <v>Drums</v>
      </c>
      <c r="H250" s="129" t="s">
        <v>1361</v>
      </c>
      <c r="I250" s="132">
        <f t="shared" si="30"/>
        <v>40</v>
      </c>
      <c r="J250" s="133" t="str">
        <f t="shared" si="31"/>
        <v>24</v>
      </c>
      <c r="K250" s="133" t="str">
        <f t="shared" si="32"/>
        <v>122</v>
      </c>
      <c r="L250" s="133" t="str">
        <f t="shared" si="33"/>
        <v>624</v>
      </c>
      <c r="M250" s="134">
        <f t="shared" si="34"/>
      </c>
    </row>
    <row r="251" spans="1:13" ht="12.75">
      <c r="A251" s="125" t="str">
        <f t="shared" si="35"/>
        <v>4024122585</v>
      </c>
      <c r="B251" s="128" t="str">
        <f t="shared" si="27"/>
        <v>Drums - Steel Drums</v>
      </c>
      <c r="C251" s="126" t="str">
        <f t="shared" si="28"/>
        <v>Instruments - Percussion</v>
      </c>
      <c r="D251" s="127" t="s">
        <v>256</v>
      </c>
      <c r="E251" s="127" t="s">
        <v>1831</v>
      </c>
      <c r="F251" s="127" t="s">
        <v>222</v>
      </c>
      <c r="G251" s="126" t="str">
        <f t="shared" si="29"/>
        <v>Drums</v>
      </c>
      <c r="H251" s="129" t="s">
        <v>1359</v>
      </c>
      <c r="I251" s="132">
        <f t="shared" si="30"/>
        <v>40</v>
      </c>
      <c r="J251" s="133" t="str">
        <f t="shared" si="31"/>
        <v>24</v>
      </c>
      <c r="K251" s="133" t="str">
        <f t="shared" si="32"/>
        <v>122</v>
      </c>
      <c r="L251" s="133" t="str">
        <f t="shared" si="33"/>
        <v>585</v>
      </c>
      <c r="M251" s="134">
        <f t="shared" si="34"/>
      </c>
    </row>
    <row r="252" spans="1:13" ht="12.75">
      <c r="A252" s="125" t="str">
        <f t="shared" si="35"/>
        <v>4024122559</v>
      </c>
      <c r="B252" s="128" t="str">
        <f t="shared" si="27"/>
        <v>Drums - Snare Drums- Electronic</v>
      </c>
      <c r="C252" s="126" t="str">
        <f t="shared" si="28"/>
        <v>Instruments - Percussion</v>
      </c>
      <c r="D252" s="127" t="s">
        <v>256</v>
      </c>
      <c r="E252" s="127" t="s">
        <v>1831</v>
      </c>
      <c r="F252" s="127" t="s">
        <v>1090</v>
      </c>
      <c r="G252" s="126" t="str">
        <f t="shared" si="29"/>
        <v>Drums</v>
      </c>
      <c r="H252" s="129" t="s">
        <v>1358</v>
      </c>
      <c r="I252" s="132">
        <f t="shared" si="30"/>
        <v>40</v>
      </c>
      <c r="J252" s="133" t="str">
        <f t="shared" si="31"/>
        <v>24</v>
      </c>
      <c r="K252" s="133" t="str">
        <f t="shared" si="32"/>
        <v>122</v>
      </c>
      <c r="L252" s="133" t="str">
        <f t="shared" si="33"/>
        <v>559</v>
      </c>
      <c r="M252" s="134">
        <f t="shared" si="34"/>
      </c>
    </row>
    <row r="253" spans="1:13" ht="12.75">
      <c r="A253" s="125" t="str">
        <f t="shared" si="35"/>
        <v>4024122558</v>
      </c>
      <c r="B253" s="128" t="str">
        <f t="shared" si="27"/>
        <v>Drums - Snare Drums</v>
      </c>
      <c r="C253" s="126" t="str">
        <f t="shared" si="28"/>
        <v>Instruments - Percussion</v>
      </c>
      <c r="D253" s="127" t="s">
        <v>256</v>
      </c>
      <c r="E253" s="127" t="s">
        <v>1831</v>
      </c>
      <c r="F253" s="127" t="s">
        <v>1090</v>
      </c>
      <c r="G253" s="126" t="str">
        <f t="shared" si="29"/>
        <v>Drums</v>
      </c>
      <c r="H253" s="129" t="s">
        <v>1357</v>
      </c>
      <c r="I253" s="132">
        <f t="shared" si="30"/>
        <v>40</v>
      </c>
      <c r="J253" s="133" t="str">
        <f t="shared" si="31"/>
        <v>24</v>
      </c>
      <c r="K253" s="133" t="str">
        <f t="shared" si="32"/>
        <v>122</v>
      </c>
      <c r="L253" s="133" t="str">
        <f t="shared" si="33"/>
        <v>558</v>
      </c>
      <c r="M253" s="134">
        <f t="shared" si="34"/>
      </c>
    </row>
    <row r="254" spans="1:13" ht="12.75">
      <c r="A254" s="125" t="str">
        <f t="shared" si="35"/>
        <v>4024122349</v>
      </c>
      <c r="B254" s="128" t="str">
        <f t="shared" si="27"/>
        <v>Drums - Hand Drums- Electronic</v>
      </c>
      <c r="C254" s="126" t="str">
        <f t="shared" si="28"/>
        <v>Instruments - Percussion</v>
      </c>
      <c r="D254" s="127" t="s">
        <v>256</v>
      </c>
      <c r="E254" s="127" t="s">
        <v>1831</v>
      </c>
      <c r="F254" s="127" t="s">
        <v>1090</v>
      </c>
      <c r="G254" s="126" t="str">
        <f t="shared" si="29"/>
        <v>Drums</v>
      </c>
      <c r="H254" s="129" t="s">
        <v>1351</v>
      </c>
      <c r="I254" s="132">
        <f t="shared" si="30"/>
        <v>40</v>
      </c>
      <c r="J254" s="133" t="str">
        <f t="shared" si="31"/>
        <v>24</v>
      </c>
      <c r="K254" s="133" t="str">
        <f t="shared" si="32"/>
        <v>122</v>
      </c>
      <c r="L254" s="133" t="str">
        <f t="shared" si="33"/>
        <v>349</v>
      </c>
      <c r="M254" s="134">
        <f t="shared" si="34"/>
      </c>
    </row>
    <row r="255" spans="1:13" ht="12.75">
      <c r="A255" s="125" t="str">
        <f t="shared" si="35"/>
        <v>4024122348</v>
      </c>
      <c r="B255" s="128" t="str">
        <f t="shared" si="27"/>
        <v>Drums - Hand Drums</v>
      </c>
      <c r="C255" s="126" t="str">
        <f t="shared" si="28"/>
        <v>Instruments - Percussion</v>
      </c>
      <c r="D255" s="127" t="s">
        <v>256</v>
      </c>
      <c r="E255" s="127" t="s">
        <v>1831</v>
      </c>
      <c r="F255" s="127" t="s">
        <v>1090</v>
      </c>
      <c r="G255" s="126" t="str">
        <f t="shared" si="29"/>
        <v>Drums</v>
      </c>
      <c r="H255" s="129" t="s">
        <v>1350</v>
      </c>
      <c r="I255" s="132">
        <f t="shared" si="30"/>
        <v>40</v>
      </c>
      <c r="J255" s="133" t="str">
        <f t="shared" si="31"/>
        <v>24</v>
      </c>
      <c r="K255" s="133" t="str">
        <f t="shared" si="32"/>
        <v>122</v>
      </c>
      <c r="L255" s="133" t="str">
        <f t="shared" si="33"/>
        <v>348</v>
      </c>
      <c r="M255" s="134">
        <f t="shared" si="34"/>
      </c>
    </row>
    <row r="256" spans="1:13" ht="12.75">
      <c r="A256" s="125" t="str">
        <f t="shared" si="35"/>
        <v>4024122268</v>
      </c>
      <c r="B256" s="128" t="str">
        <f t="shared" si="27"/>
        <v>Drums - Doumbecks</v>
      </c>
      <c r="C256" s="126" t="str">
        <f t="shared" si="28"/>
        <v>Instruments - Percussion</v>
      </c>
      <c r="D256" s="127" t="s">
        <v>256</v>
      </c>
      <c r="E256" s="127" t="s">
        <v>1831</v>
      </c>
      <c r="F256" s="127" t="s">
        <v>1090</v>
      </c>
      <c r="G256" s="126" t="str">
        <f t="shared" si="29"/>
        <v>Drums</v>
      </c>
      <c r="H256" s="129" t="s">
        <v>1344</v>
      </c>
      <c r="I256" s="132">
        <f t="shared" si="30"/>
        <v>40</v>
      </c>
      <c r="J256" s="133" t="str">
        <f t="shared" si="31"/>
        <v>24</v>
      </c>
      <c r="K256" s="133" t="str">
        <f t="shared" si="32"/>
        <v>122</v>
      </c>
      <c r="L256" s="133" t="str">
        <f t="shared" si="33"/>
        <v>268</v>
      </c>
      <c r="M256" s="134">
        <f t="shared" si="34"/>
      </c>
    </row>
    <row r="257" spans="1:13" ht="12.75">
      <c r="A257" s="125" t="str">
        <f t="shared" si="35"/>
        <v>4024122244</v>
      </c>
      <c r="B257" s="128" t="str">
        <f t="shared" si="27"/>
        <v>Drums - Congas</v>
      </c>
      <c r="C257" s="126" t="str">
        <f t="shared" si="28"/>
        <v>Instruments - Percussion</v>
      </c>
      <c r="D257" s="127" t="s">
        <v>256</v>
      </c>
      <c r="E257" s="127" t="s">
        <v>1831</v>
      </c>
      <c r="F257" s="127" t="s">
        <v>1090</v>
      </c>
      <c r="G257" s="126" t="str">
        <f t="shared" si="29"/>
        <v>Drums</v>
      </c>
      <c r="H257" s="129" t="s">
        <v>1341</v>
      </c>
      <c r="I257" s="132">
        <f t="shared" si="30"/>
        <v>40</v>
      </c>
      <c r="J257" s="133" t="str">
        <f t="shared" si="31"/>
        <v>24</v>
      </c>
      <c r="K257" s="133" t="str">
        <f t="shared" si="32"/>
        <v>122</v>
      </c>
      <c r="L257" s="133" t="str">
        <f t="shared" si="33"/>
        <v>244</v>
      </c>
      <c r="M257" s="134">
        <f t="shared" si="34"/>
      </c>
    </row>
    <row r="258" spans="1:13" ht="12.75">
      <c r="A258" s="125" t="str">
        <f t="shared" si="35"/>
        <v>4024122170</v>
      </c>
      <c r="B258" s="128" t="str">
        <f aca="true" t="shared" si="36" ref="B258:B321">G258&amp;" - "&amp;H258</f>
        <v>Drums - Bongos</v>
      </c>
      <c r="C258" s="126" t="str">
        <f aca="true" t="shared" si="37" ref="C258:C321">IF(D258="Print Music",D258,D258&amp;" - "&amp;E258)</f>
        <v>Instruments - Percussion</v>
      </c>
      <c r="D258" s="127" t="s">
        <v>256</v>
      </c>
      <c r="E258" s="127" t="s">
        <v>1831</v>
      </c>
      <c r="F258" s="127" t="s">
        <v>1090</v>
      </c>
      <c r="G258" s="126" t="str">
        <f aca="true" t="shared" si="38" ref="G258:G321">IF(D258="Print Music",E258&amp;" - "&amp;F258,F258)</f>
        <v>Drums</v>
      </c>
      <c r="H258" s="129" t="s">
        <v>1337</v>
      </c>
      <c r="I258" s="132">
        <f aca="true" t="shared" si="39" ref="I258:I321">IF(ISERROR(VLOOKUP(D258,Lvl1Code,2,FALSE)),"XX",VLOOKUP(D258,Lvl1Code,2,FALSE))</f>
        <v>40</v>
      </c>
      <c r="J258" s="133" t="str">
        <f aca="true" t="shared" si="40" ref="J258:J321">IF(ISERROR(VLOOKUP(E258,Lvl2Code,2,FALSE)),"XX",VLOOKUP(E258,Lvl2Code,2,FALSE))</f>
        <v>24</v>
      </c>
      <c r="K258" s="133" t="str">
        <f aca="true" t="shared" si="41" ref="K258:K321">IF(ISERROR(VLOOKUP(F258,Lvl3Code,2,FALSE)),"XXX",VLOOKUP(F258,Lvl3Code,2,FALSE))</f>
        <v>122</v>
      </c>
      <c r="L258" s="133" t="str">
        <f aca="true" t="shared" si="42" ref="L258:L321">IF(ISERROR(VLOOKUP(H258,Lvl4Code,2,FALSE)),"XXX",VLOOKUP(H258,Lvl4Code,2,FALSE))</f>
        <v>170</v>
      </c>
      <c r="M258" s="134">
        <f aca="true" t="shared" si="43" ref="M258:M321">IF(OR(I258="XX",J258="XX",K258="XXX",L258="XXX"),"XX","")</f>
      </c>
    </row>
    <row r="259" spans="1:13" ht="12.75">
      <c r="A259" s="125" t="str">
        <f aca="true" t="shared" si="44" ref="A259:A322">I259&amp;J259&amp;K259&amp;L259</f>
        <v>4024122152</v>
      </c>
      <c r="B259" s="128" t="str">
        <f t="shared" si="36"/>
        <v>Drums - Bass Drums</v>
      </c>
      <c r="C259" s="126" t="str">
        <f t="shared" si="37"/>
        <v>Instruments - Percussion</v>
      </c>
      <c r="D259" s="127" t="s">
        <v>258</v>
      </c>
      <c r="E259" s="127" t="s">
        <v>1831</v>
      </c>
      <c r="F259" s="127" t="s">
        <v>1090</v>
      </c>
      <c r="G259" s="126" t="str">
        <f t="shared" si="38"/>
        <v>Drums</v>
      </c>
      <c r="H259" s="129" t="s">
        <v>1335</v>
      </c>
      <c r="I259" s="132">
        <f t="shared" si="39"/>
        <v>40</v>
      </c>
      <c r="J259" s="133" t="str">
        <f t="shared" si="40"/>
        <v>24</v>
      </c>
      <c r="K259" s="133" t="str">
        <f t="shared" si="41"/>
        <v>122</v>
      </c>
      <c r="L259" s="133" t="str">
        <f t="shared" si="42"/>
        <v>152</v>
      </c>
      <c r="M259" s="134">
        <f t="shared" si="43"/>
      </c>
    </row>
    <row r="260" spans="1:13" ht="12.75">
      <c r="A260" s="125" t="str">
        <f t="shared" si="44"/>
        <v>4024121279</v>
      </c>
      <c r="B260" s="128" t="str">
        <f t="shared" si="36"/>
        <v>Drum Sets - Drum Sets- Electronic</v>
      </c>
      <c r="C260" s="126" t="str">
        <f t="shared" si="37"/>
        <v>Instruments - Percussion</v>
      </c>
      <c r="D260" s="127" t="s">
        <v>256</v>
      </c>
      <c r="E260" s="127" t="s">
        <v>1831</v>
      </c>
      <c r="F260" s="127" t="s">
        <v>1088</v>
      </c>
      <c r="G260" s="126" t="str">
        <f t="shared" si="38"/>
        <v>Drum Sets</v>
      </c>
      <c r="H260" s="129" t="s">
        <v>1347</v>
      </c>
      <c r="I260" s="132">
        <f t="shared" si="39"/>
        <v>40</v>
      </c>
      <c r="J260" s="133" t="str">
        <f t="shared" si="40"/>
        <v>24</v>
      </c>
      <c r="K260" s="133" t="str">
        <f t="shared" si="41"/>
        <v>121</v>
      </c>
      <c r="L260" s="133" t="str">
        <f t="shared" si="42"/>
        <v>279</v>
      </c>
      <c r="M260" s="134">
        <f t="shared" si="43"/>
      </c>
    </row>
    <row r="261" spans="1:13" ht="12.75">
      <c r="A261" s="125" t="str">
        <f t="shared" si="44"/>
        <v>4024121278</v>
      </c>
      <c r="B261" s="128" t="str">
        <f t="shared" si="36"/>
        <v>Drum Sets - Drum Sets</v>
      </c>
      <c r="C261" s="126" t="str">
        <f t="shared" si="37"/>
        <v>Instruments - Percussion</v>
      </c>
      <c r="D261" s="127" t="s">
        <v>226</v>
      </c>
      <c r="E261" s="127" t="s">
        <v>1831</v>
      </c>
      <c r="F261" s="127" t="s">
        <v>227</v>
      </c>
      <c r="G261" s="126" t="str">
        <f t="shared" si="38"/>
        <v>Drum Sets</v>
      </c>
      <c r="H261" s="129" t="s">
        <v>1346</v>
      </c>
      <c r="I261" s="132">
        <f t="shared" si="39"/>
        <v>40</v>
      </c>
      <c r="J261" s="133" t="str">
        <f t="shared" si="40"/>
        <v>24</v>
      </c>
      <c r="K261" s="133" t="str">
        <f t="shared" si="41"/>
        <v>121</v>
      </c>
      <c r="L261" s="133" t="str">
        <f t="shared" si="42"/>
        <v>278</v>
      </c>
      <c r="M261" s="134">
        <f t="shared" si="43"/>
      </c>
    </row>
    <row r="262" spans="1:13" ht="12.75">
      <c r="A262" s="125" t="str">
        <f t="shared" si="44"/>
        <v>4024117255</v>
      </c>
      <c r="B262" s="128" t="str">
        <f t="shared" si="36"/>
        <v>Cymbals - Cymbals- Electronic</v>
      </c>
      <c r="C262" s="126" t="str">
        <f t="shared" si="37"/>
        <v>Instruments - Percussion</v>
      </c>
      <c r="D262" s="127" t="s">
        <v>256</v>
      </c>
      <c r="E262" s="127" t="s">
        <v>1831</v>
      </c>
      <c r="F262" s="127" t="s">
        <v>225</v>
      </c>
      <c r="G262" s="126" t="str">
        <f t="shared" si="38"/>
        <v>Cymbals</v>
      </c>
      <c r="H262" s="129" t="s">
        <v>1343</v>
      </c>
      <c r="I262" s="132">
        <f t="shared" si="39"/>
        <v>40</v>
      </c>
      <c r="J262" s="133" t="str">
        <f t="shared" si="40"/>
        <v>24</v>
      </c>
      <c r="K262" s="133" t="str">
        <f t="shared" si="41"/>
        <v>117</v>
      </c>
      <c r="L262" s="133" t="str">
        <f t="shared" si="42"/>
        <v>255</v>
      </c>
      <c r="M262" s="134">
        <f t="shared" si="43"/>
      </c>
    </row>
    <row r="263" spans="1:13" ht="12.75">
      <c r="A263" s="125" t="str">
        <f t="shared" si="44"/>
        <v>4024117254</v>
      </c>
      <c r="B263" s="128" t="str">
        <f t="shared" si="36"/>
        <v>Cymbals - Cymbals</v>
      </c>
      <c r="C263" s="126" t="str">
        <f t="shared" si="37"/>
        <v>Instruments - Percussion</v>
      </c>
      <c r="D263" s="127" t="s">
        <v>256</v>
      </c>
      <c r="E263" s="127" t="s">
        <v>1831</v>
      </c>
      <c r="F263" s="127" t="s">
        <v>224</v>
      </c>
      <c r="G263" s="126" t="str">
        <f t="shared" si="38"/>
        <v>Cymbals</v>
      </c>
      <c r="H263" s="129" t="s">
        <v>1667</v>
      </c>
      <c r="I263" s="132">
        <f t="shared" si="39"/>
        <v>40</v>
      </c>
      <c r="J263" s="133" t="str">
        <f t="shared" si="40"/>
        <v>24</v>
      </c>
      <c r="K263" s="133" t="str">
        <f t="shared" si="41"/>
        <v>117</v>
      </c>
      <c r="L263" s="133" t="str">
        <f t="shared" si="42"/>
        <v>254</v>
      </c>
      <c r="M263" s="134">
        <f t="shared" si="43"/>
      </c>
    </row>
    <row r="264" spans="1:13" ht="12.75">
      <c r="A264" s="125" t="str">
        <f t="shared" si="44"/>
        <v>1024111250</v>
      </c>
      <c r="B264" s="128" t="str">
        <f t="shared" si="36"/>
        <v>Cases - Covers/Carriers</v>
      </c>
      <c r="C264" s="126" t="str">
        <f t="shared" si="37"/>
        <v>Accessories - Percussion</v>
      </c>
      <c r="D264" s="127" t="s">
        <v>459</v>
      </c>
      <c r="E264" s="127" t="s">
        <v>1831</v>
      </c>
      <c r="F264" s="127" t="s">
        <v>1140</v>
      </c>
      <c r="G264" s="126" t="str">
        <f t="shared" si="38"/>
        <v>Cases</v>
      </c>
      <c r="H264" s="129" t="s">
        <v>1435</v>
      </c>
      <c r="I264" s="132">
        <f t="shared" si="39"/>
        <v>10</v>
      </c>
      <c r="J264" s="133" t="str">
        <f t="shared" si="40"/>
        <v>24</v>
      </c>
      <c r="K264" s="133" t="str">
        <f t="shared" si="41"/>
        <v>111</v>
      </c>
      <c r="L264" s="133" t="str">
        <f t="shared" si="42"/>
        <v>250</v>
      </c>
      <c r="M264" s="134">
        <f t="shared" si="43"/>
      </c>
    </row>
    <row r="265" spans="1:13" ht="12.75">
      <c r="A265" s="125" t="str">
        <f t="shared" si="44"/>
        <v>1024110420</v>
      </c>
      <c r="B265" s="128" t="str">
        <f t="shared" si="36"/>
        <v>Care/Maintenance - Mufflers and Silencers</v>
      </c>
      <c r="C265" s="126" t="str">
        <f t="shared" si="37"/>
        <v>Accessories - Percussion</v>
      </c>
      <c r="D265" s="127" t="s">
        <v>459</v>
      </c>
      <c r="E265" s="127" t="s">
        <v>1831</v>
      </c>
      <c r="F265" s="127" t="s">
        <v>1137</v>
      </c>
      <c r="G265" s="126" t="str">
        <f t="shared" si="38"/>
        <v>Care/Maintenance</v>
      </c>
      <c r="H265" s="129" t="s">
        <v>1443</v>
      </c>
      <c r="I265" s="132">
        <f t="shared" si="39"/>
        <v>10</v>
      </c>
      <c r="J265" s="133" t="str">
        <f t="shared" si="40"/>
        <v>24</v>
      </c>
      <c r="K265" s="133" t="str">
        <f t="shared" si="41"/>
        <v>110</v>
      </c>
      <c r="L265" s="133" t="str">
        <f t="shared" si="42"/>
        <v>420</v>
      </c>
      <c r="M265" s="134">
        <f t="shared" si="43"/>
      </c>
    </row>
    <row r="266" spans="1:13" ht="12.75">
      <c r="A266" s="125" t="str">
        <f t="shared" si="44"/>
        <v>1024110373</v>
      </c>
      <c r="B266" s="128" t="str">
        <f t="shared" si="36"/>
        <v>Care/Maintenance - Keys</v>
      </c>
      <c r="C266" s="126" t="str">
        <f t="shared" si="37"/>
        <v>Accessories - Percussion</v>
      </c>
      <c r="D266" s="127" t="s">
        <v>459</v>
      </c>
      <c r="E266" s="127" t="s">
        <v>1831</v>
      </c>
      <c r="F266" s="127" t="s">
        <v>1137</v>
      </c>
      <c r="G266" s="126" t="str">
        <f t="shared" si="38"/>
        <v>Care/Maintenance</v>
      </c>
      <c r="H266" s="129" t="s">
        <v>1440</v>
      </c>
      <c r="I266" s="132">
        <f t="shared" si="39"/>
        <v>10</v>
      </c>
      <c r="J266" s="133" t="str">
        <f t="shared" si="40"/>
        <v>24</v>
      </c>
      <c r="K266" s="133" t="str">
        <f t="shared" si="41"/>
        <v>110</v>
      </c>
      <c r="L266" s="133" t="str">
        <f t="shared" si="42"/>
        <v>373</v>
      </c>
      <c r="M266" s="134">
        <f t="shared" si="43"/>
      </c>
    </row>
    <row r="267" spans="1:13" ht="12.75">
      <c r="A267" s="125" t="str">
        <f t="shared" si="44"/>
        <v>1024110188</v>
      </c>
      <c r="B267" s="128" t="str">
        <f t="shared" si="36"/>
        <v>Care/Maintenance - Care and Maintenance</v>
      </c>
      <c r="C267" s="126" t="str">
        <f t="shared" si="37"/>
        <v>Accessories - Percussion</v>
      </c>
      <c r="D267" s="127" t="s">
        <v>459</v>
      </c>
      <c r="E267" s="127" t="s">
        <v>1831</v>
      </c>
      <c r="F267" s="127" t="s">
        <v>1137</v>
      </c>
      <c r="G267" s="126" t="str">
        <f t="shared" si="38"/>
        <v>Care/Maintenance</v>
      </c>
      <c r="H267" s="129" t="s">
        <v>1552</v>
      </c>
      <c r="I267" s="132">
        <f t="shared" si="39"/>
        <v>10</v>
      </c>
      <c r="J267" s="133" t="str">
        <f t="shared" si="40"/>
        <v>24</v>
      </c>
      <c r="K267" s="133" t="str">
        <f t="shared" si="41"/>
        <v>110</v>
      </c>
      <c r="L267" s="133" t="str">
        <f t="shared" si="42"/>
        <v>188</v>
      </c>
      <c r="M267" s="134">
        <f t="shared" si="43"/>
      </c>
    </row>
    <row r="268" spans="1:13" ht="12.75">
      <c r="A268" s="125" t="str">
        <f t="shared" si="44"/>
        <v>1023178648</v>
      </c>
      <c r="B268" s="128" t="str">
        <f t="shared" si="36"/>
        <v>Timing and Tuning - Tuners - Other</v>
      </c>
      <c r="C268" s="126" t="str">
        <f t="shared" si="37"/>
        <v>Accessories - Other</v>
      </c>
      <c r="D268" s="127" t="s">
        <v>459</v>
      </c>
      <c r="E268" s="127" t="s">
        <v>1415</v>
      </c>
      <c r="F268" s="127" t="s">
        <v>1073</v>
      </c>
      <c r="G268" s="126" t="str">
        <f t="shared" si="38"/>
        <v>Timing and Tuning</v>
      </c>
      <c r="H268" s="129" t="s">
        <v>1309</v>
      </c>
      <c r="I268" s="132">
        <f t="shared" si="39"/>
        <v>10</v>
      </c>
      <c r="J268" s="133" t="str">
        <f t="shared" si="40"/>
        <v>23</v>
      </c>
      <c r="K268" s="133" t="str">
        <f t="shared" si="41"/>
        <v>178</v>
      </c>
      <c r="L268" s="133" t="str">
        <f t="shared" si="42"/>
        <v>648</v>
      </c>
      <c r="M268" s="134">
        <f t="shared" si="43"/>
      </c>
    </row>
    <row r="269" spans="1:13" ht="12.75">
      <c r="A269" s="125" t="str">
        <f t="shared" si="44"/>
        <v>1023178507</v>
      </c>
      <c r="B269" s="128" t="str">
        <f t="shared" si="36"/>
        <v>Timing and Tuning - Pitchpipes and Tuning Forks</v>
      </c>
      <c r="C269" s="126" t="str">
        <f t="shared" si="37"/>
        <v>Accessories - Other</v>
      </c>
      <c r="D269" s="127" t="s">
        <v>425</v>
      </c>
      <c r="E269" s="127" t="s">
        <v>1415</v>
      </c>
      <c r="F269" s="127" t="s">
        <v>1073</v>
      </c>
      <c r="G269" s="126" t="str">
        <f t="shared" si="38"/>
        <v>Timing and Tuning</v>
      </c>
      <c r="H269" s="129" t="s">
        <v>1307</v>
      </c>
      <c r="I269" s="132">
        <f t="shared" si="39"/>
        <v>10</v>
      </c>
      <c r="J269" s="133" t="str">
        <f t="shared" si="40"/>
        <v>23</v>
      </c>
      <c r="K269" s="133" t="str">
        <f t="shared" si="41"/>
        <v>178</v>
      </c>
      <c r="L269" s="133" t="str">
        <f t="shared" si="42"/>
        <v>507</v>
      </c>
      <c r="M269" s="134">
        <f t="shared" si="43"/>
      </c>
    </row>
    <row r="270" spans="1:13" ht="12.75">
      <c r="A270" s="125" t="str">
        <f t="shared" si="44"/>
        <v>1023178421</v>
      </c>
      <c r="B270" s="128" t="str">
        <f t="shared" si="36"/>
        <v>Timing and Tuning - Multi-instrument Tuners*</v>
      </c>
      <c r="C270" s="126" t="str">
        <f t="shared" si="37"/>
        <v>Accessories - Other</v>
      </c>
      <c r="D270" s="127" t="s">
        <v>459</v>
      </c>
      <c r="E270" s="127" t="s">
        <v>1415</v>
      </c>
      <c r="F270" s="127" t="s">
        <v>1073</v>
      </c>
      <c r="G270" s="126" t="str">
        <f t="shared" si="38"/>
        <v>Timing and Tuning</v>
      </c>
      <c r="H270" s="129" t="s">
        <v>1308</v>
      </c>
      <c r="I270" s="132">
        <f t="shared" si="39"/>
        <v>10</v>
      </c>
      <c r="J270" s="133" t="str">
        <f t="shared" si="40"/>
        <v>23</v>
      </c>
      <c r="K270" s="133" t="str">
        <f t="shared" si="41"/>
        <v>178</v>
      </c>
      <c r="L270" s="133" t="str">
        <f t="shared" si="42"/>
        <v>421</v>
      </c>
      <c r="M270" s="134">
        <f t="shared" si="43"/>
      </c>
    </row>
    <row r="271" spans="1:13" ht="12.75">
      <c r="A271" s="125" t="str">
        <f t="shared" si="44"/>
        <v>1023178396</v>
      </c>
      <c r="B271" s="128" t="str">
        <f t="shared" si="36"/>
        <v>Timing and Tuning - Metronomes</v>
      </c>
      <c r="C271" s="126" t="str">
        <f t="shared" si="37"/>
        <v>Accessories - Other</v>
      </c>
      <c r="D271" s="127" t="s">
        <v>459</v>
      </c>
      <c r="E271" s="127" t="s">
        <v>1415</v>
      </c>
      <c r="F271" s="127" t="s">
        <v>1073</v>
      </c>
      <c r="G271" s="126" t="str">
        <f t="shared" si="38"/>
        <v>Timing and Tuning</v>
      </c>
      <c r="H271" s="129" t="s">
        <v>1306</v>
      </c>
      <c r="I271" s="132">
        <f t="shared" si="39"/>
        <v>10</v>
      </c>
      <c r="J271" s="133" t="str">
        <f t="shared" si="40"/>
        <v>23</v>
      </c>
      <c r="K271" s="133" t="str">
        <f t="shared" si="41"/>
        <v>178</v>
      </c>
      <c r="L271" s="133" t="str">
        <f t="shared" si="42"/>
        <v>396</v>
      </c>
      <c r="M271" s="134">
        <f t="shared" si="43"/>
      </c>
    </row>
    <row r="272" spans="1:13" ht="12.75">
      <c r="A272" s="125" t="str">
        <f t="shared" si="44"/>
        <v>1023178343</v>
      </c>
      <c r="B272" s="128" t="str">
        <f t="shared" si="36"/>
        <v>Timing and Tuning - Guitar/Bass Tuners</v>
      </c>
      <c r="C272" s="126" t="str">
        <f t="shared" si="37"/>
        <v>Accessories - Other</v>
      </c>
      <c r="D272" s="127" t="s">
        <v>459</v>
      </c>
      <c r="E272" s="127" t="s">
        <v>1415</v>
      </c>
      <c r="F272" s="127" t="s">
        <v>1073</v>
      </c>
      <c r="G272" s="126" t="str">
        <f t="shared" si="38"/>
        <v>Timing and Tuning</v>
      </c>
      <c r="H272" s="129" t="s">
        <v>1305</v>
      </c>
      <c r="I272" s="132">
        <f t="shared" si="39"/>
        <v>10</v>
      </c>
      <c r="J272" s="133" t="str">
        <f t="shared" si="40"/>
        <v>23</v>
      </c>
      <c r="K272" s="133" t="str">
        <f t="shared" si="41"/>
        <v>178</v>
      </c>
      <c r="L272" s="133" t="str">
        <f t="shared" si="42"/>
        <v>343</v>
      </c>
      <c r="M272" s="134">
        <f t="shared" si="43"/>
      </c>
    </row>
    <row r="273" spans="1:13" ht="12.75">
      <c r="A273" s="125" t="str">
        <f t="shared" si="44"/>
        <v>1023150627</v>
      </c>
      <c r="B273" s="128" t="str">
        <f t="shared" si="36"/>
        <v>Other - Toys and novelties</v>
      </c>
      <c r="C273" s="126" t="str">
        <f t="shared" si="37"/>
        <v>Accessories - Other</v>
      </c>
      <c r="D273" s="127" t="s">
        <v>413</v>
      </c>
      <c r="E273" s="127" t="s">
        <v>1415</v>
      </c>
      <c r="F273" s="127" t="s">
        <v>419</v>
      </c>
      <c r="G273" s="126" t="str">
        <f t="shared" si="38"/>
        <v>Other</v>
      </c>
      <c r="H273" s="129" t="s">
        <v>1211</v>
      </c>
      <c r="I273" s="132">
        <f t="shared" si="39"/>
        <v>10</v>
      </c>
      <c r="J273" s="133" t="str">
        <f t="shared" si="40"/>
        <v>23</v>
      </c>
      <c r="K273" s="133" t="str">
        <f t="shared" si="41"/>
        <v>150</v>
      </c>
      <c r="L273" s="133" t="str">
        <f t="shared" si="42"/>
        <v>627</v>
      </c>
      <c r="M273" s="134">
        <f t="shared" si="43"/>
      </c>
    </row>
    <row r="274" spans="1:13" ht="12.75">
      <c r="A274" s="125" t="str">
        <f t="shared" si="44"/>
        <v>1023150439</v>
      </c>
      <c r="B274" s="128" t="str">
        <f t="shared" si="36"/>
        <v>Other - Other</v>
      </c>
      <c r="C274" s="126" t="str">
        <f t="shared" si="37"/>
        <v>Accessories - Other</v>
      </c>
      <c r="D274" s="127" t="s">
        <v>413</v>
      </c>
      <c r="E274" s="127" t="s">
        <v>1415</v>
      </c>
      <c r="F274" s="127" t="s">
        <v>419</v>
      </c>
      <c r="G274" s="126" t="str">
        <f t="shared" si="38"/>
        <v>Other</v>
      </c>
      <c r="H274" s="129" t="s">
        <v>1415</v>
      </c>
      <c r="I274" s="132">
        <f t="shared" si="39"/>
        <v>10</v>
      </c>
      <c r="J274" s="133" t="str">
        <f t="shared" si="40"/>
        <v>23</v>
      </c>
      <c r="K274" s="133" t="str">
        <f t="shared" si="41"/>
        <v>150</v>
      </c>
      <c r="L274" s="133" t="str">
        <f t="shared" si="42"/>
        <v>439</v>
      </c>
      <c r="M274" s="134">
        <f t="shared" si="43"/>
      </c>
    </row>
    <row r="275" spans="1:13" ht="12.75">
      <c r="A275" s="125" t="str">
        <f t="shared" si="44"/>
        <v>1023150296</v>
      </c>
      <c r="B275" s="128" t="str">
        <f t="shared" si="36"/>
        <v>Other - Electronic Effects Strings</v>
      </c>
      <c r="C275" s="126" t="str">
        <f t="shared" si="37"/>
        <v>Accessories - Other</v>
      </c>
      <c r="D275" s="127" t="s">
        <v>459</v>
      </c>
      <c r="E275" s="127" t="s">
        <v>1415</v>
      </c>
      <c r="F275" s="127" t="s">
        <v>419</v>
      </c>
      <c r="G275" s="126" t="str">
        <f t="shared" si="38"/>
        <v>Other</v>
      </c>
      <c r="H275" s="129" t="s">
        <v>1468</v>
      </c>
      <c r="I275" s="132">
        <f t="shared" si="39"/>
        <v>10</v>
      </c>
      <c r="J275" s="133" t="str">
        <f t="shared" si="40"/>
        <v>23</v>
      </c>
      <c r="K275" s="133" t="str">
        <f t="shared" si="41"/>
        <v>150</v>
      </c>
      <c r="L275" s="133" t="str">
        <f t="shared" si="42"/>
        <v>296</v>
      </c>
      <c r="M275" s="134">
        <f t="shared" si="43"/>
      </c>
    </row>
    <row r="276" spans="1:13" ht="12.75">
      <c r="A276" s="125" t="str">
        <f t="shared" si="44"/>
        <v>1023150295</v>
      </c>
      <c r="B276" s="128" t="str">
        <f t="shared" si="36"/>
        <v>Other - Electronic Effects</v>
      </c>
      <c r="C276" s="126" t="str">
        <f t="shared" si="37"/>
        <v>Accessories - Other</v>
      </c>
      <c r="D276" s="127" t="s">
        <v>459</v>
      </c>
      <c r="E276" s="127" t="s">
        <v>1415</v>
      </c>
      <c r="F276" s="127" t="s">
        <v>419</v>
      </c>
      <c r="G276" s="126" t="str">
        <f t="shared" si="38"/>
        <v>Other</v>
      </c>
      <c r="H276" s="129" t="s">
        <v>1476</v>
      </c>
      <c r="I276" s="132">
        <f t="shared" si="39"/>
        <v>10</v>
      </c>
      <c r="J276" s="133" t="str">
        <f t="shared" si="40"/>
        <v>23</v>
      </c>
      <c r="K276" s="133" t="str">
        <f t="shared" si="41"/>
        <v>150</v>
      </c>
      <c r="L276" s="133" t="str">
        <f t="shared" si="42"/>
        <v>295</v>
      </c>
      <c r="M276" s="134">
        <f t="shared" si="43"/>
      </c>
    </row>
    <row r="277" spans="1:13" ht="12.75">
      <c r="A277" s="125" t="str">
        <f t="shared" si="44"/>
        <v>1023150237</v>
      </c>
      <c r="B277" s="128" t="str">
        <f t="shared" si="36"/>
        <v>Other - Clothing</v>
      </c>
      <c r="C277" s="126" t="str">
        <f t="shared" si="37"/>
        <v>Accessories - Other</v>
      </c>
      <c r="D277" s="127" t="s">
        <v>459</v>
      </c>
      <c r="E277" s="127" t="s">
        <v>1415</v>
      </c>
      <c r="F277" s="127" t="s">
        <v>419</v>
      </c>
      <c r="G277" s="126" t="str">
        <f t="shared" si="38"/>
        <v>Other</v>
      </c>
      <c r="H277" s="129" t="s">
        <v>1209</v>
      </c>
      <c r="I277" s="132">
        <f t="shared" si="39"/>
        <v>10</v>
      </c>
      <c r="J277" s="133" t="str">
        <f t="shared" si="40"/>
        <v>23</v>
      </c>
      <c r="K277" s="133" t="str">
        <f t="shared" si="41"/>
        <v>150</v>
      </c>
      <c r="L277" s="133" t="str">
        <f t="shared" si="42"/>
        <v>237</v>
      </c>
      <c r="M277" s="134">
        <f t="shared" si="43"/>
      </c>
    </row>
    <row r="278" spans="1:13" ht="12.75">
      <c r="A278" s="125" t="str">
        <f t="shared" si="44"/>
        <v>6022187611</v>
      </c>
      <c r="B278" s="128" t="str">
        <f t="shared" si="36"/>
        <v>Miscellaneous - Woodwinds - Tenor Saxophone/Mixed Levels</v>
      </c>
      <c r="C278" s="126" t="str">
        <f t="shared" si="37"/>
        <v>Print Music</v>
      </c>
      <c r="D278" s="127" t="s">
        <v>1788</v>
      </c>
      <c r="E278" s="127" t="s">
        <v>1138</v>
      </c>
      <c r="F278" s="127" t="s">
        <v>1812</v>
      </c>
      <c r="G278" s="126" t="str">
        <f t="shared" si="38"/>
        <v>Miscellaneous - Woodwinds</v>
      </c>
      <c r="H278" s="130" t="s">
        <v>1599</v>
      </c>
      <c r="I278" s="132">
        <f t="shared" si="39"/>
        <v>60</v>
      </c>
      <c r="J278" s="133" t="str">
        <f t="shared" si="40"/>
        <v>22</v>
      </c>
      <c r="K278" s="133" t="str">
        <f t="shared" si="41"/>
        <v>187</v>
      </c>
      <c r="L278" s="133" t="str">
        <f t="shared" si="42"/>
        <v>611</v>
      </c>
      <c r="M278" s="134">
        <f t="shared" si="43"/>
      </c>
    </row>
    <row r="279" spans="1:13" ht="12.75">
      <c r="A279" s="125" t="str">
        <f t="shared" si="44"/>
        <v>6022187610</v>
      </c>
      <c r="B279" s="128" t="str">
        <f t="shared" si="36"/>
        <v>Miscellaneous - Woodwinds - Tenor Saxophone/Intermediate (3,4)</v>
      </c>
      <c r="C279" s="126" t="str">
        <f t="shared" si="37"/>
        <v>Print Music</v>
      </c>
      <c r="D279" s="127" t="s">
        <v>186</v>
      </c>
      <c r="E279" s="127" t="s">
        <v>430</v>
      </c>
      <c r="F279" s="127" t="s">
        <v>1812</v>
      </c>
      <c r="G279" s="126" t="str">
        <f t="shared" si="38"/>
        <v>Miscellaneous - Woodwinds</v>
      </c>
      <c r="H279" s="130" t="s">
        <v>1601</v>
      </c>
      <c r="I279" s="132">
        <f t="shared" si="39"/>
        <v>60</v>
      </c>
      <c r="J279" s="133" t="str">
        <f t="shared" si="40"/>
        <v>22</v>
      </c>
      <c r="K279" s="133" t="str">
        <f t="shared" si="41"/>
        <v>187</v>
      </c>
      <c r="L279" s="133" t="str">
        <f t="shared" si="42"/>
        <v>610</v>
      </c>
      <c r="M279" s="134">
        <f t="shared" si="43"/>
      </c>
    </row>
    <row r="280" spans="1:13" ht="12.75">
      <c r="A280" s="125" t="str">
        <f t="shared" si="44"/>
        <v>6022187609</v>
      </c>
      <c r="B280" s="128" t="str">
        <f t="shared" si="36"/>
        <v>Miscellaneous - Woodwinds - Tenor Saxophone/Beginner (1,2)</v>
      </c>
      <c r="C280" s="126" t="str">
        <f t="shared" si="37"/>
        <v>Print Music</v>
      </c>
      <c r="D280" s="127" t="s">
        <v>1788</v>
      </c>
      <c r="E280" s="127" t="s">
        <v>1138</v>
      </c>
      <c r="F280" s="127" t="s">
        <v>1812</v>
      </c>
      <c r="G280" s="126" t="str">
        <f t="shared" si="38"/>
        <v>Miscellaneous - Woodwinds</v>
      </c>
      <c r="H280" s="130" t="s">
        <v>1600</v>
      </c>
      <c r="I280" s="132">
        <f t="shared" si="39"/>
        <v>60</v>
      </c>
      <c r="J280" s="133" t="str">
        <f t="shared" si="40"/>
        <v>22</v>
      </c>
      <c r="K280" s="133" t="str">
        <f t="shared" si="41"/>
        <v>187</v>
      </c>
      <c r="L280" s="133" t="str">
        <f t="shared" si="42"/>
        <v>609</v>
      </c>
      <c r="M280" s="134">
        <f t="shared" si="43"/>
      </c>
    </row>
    <row r="281" spans="1:13" ht="12.75">
      <c r="A281" s="125" t="str">
        <f t="shared" si="44"/>
        <v>6022187608</v>
      </c>
      <c r="B281" s="128" t="str">
        <f t="shared" si="36"/>
        <v>Miscellaneous - Woodwinds - Tenor Saxophone/Advanced (5,6)</v>
      </c>
      <c r="C281" s="126" t="str">
        <f t="shared" si="37"/>
        <v>Print Music</v>
      </c>
      <c r="D281" s="127" t="s">
        <v>1788</v>
      </c>
      <c r="E281" s="127" t="s">
        <v>1138</v>
      </c>
      <c r="F281" s="127" t="s">
        <v>1812</v>
      </c>
      <c r="G281" s="126" t="str">
        <f t="shared" si="38"/>
        <v>Miscellaneous - Woodwinds</v>
      </c>
      <c r="H281" s="130" t="s">
        <v>1602</v>
      </c>
      <c r="I281" s="132">
        <f t="shared" si="39"/>
        <v>60</v>
      </c>
      <c r="J281" s="133" t="str">
        <f t="shared" si="40"/>
        <v>22</v>
      </c>
      <c r="K281" s="133" t="str">
        <f t="shared" si="41"/>
        <v>187</v>
      </c>
      <c r="L281" s="133" t="str">
        <f t="shared" si="42"/>
        <v>608</v>
      </c>
      <c r="M281" s="134">
        <f t="shared" si="43"/>
      </c>
    </row>
    <row r="282" spans="1:13" ht="12.75">
      <c r="A282" s="125" t="str">
        <f t="shared" si="44"/>
        <v>6022187565</v>
      </c>
      <c r="B282" s="128" t="str">
        <f t="shared" si="36"/>
        <v>Miscellaneous - Woodwinds - Soprano Saxophone/Mixed Levels</v>
      </c>
      <c r="C282" s="126" t="str">
        <f t="shared" si="37"/>
        <v>Print Music</v>
      </c>
      <c r="D282" s="127" t="s">
        <v>186</v>
      </c>
      <c r="E282" s="127" t="s">
        <v>430</v>
      </c>
      <c r="F282" s="127" t="s">
        <v>1812</v>
      </c>
      <c r="G282" s="126" t="str">
        <f t="shared" si="38"/>
        <v>Miscellaneous - Woodwinds</v>
      </c>
      <c r="H282" s="130" t="s">
        <v>1591</v>
      </c>
      <c r="I282" s="132">
        <f t="shared" si="39"/>
        <v>60</v>
      </c>
      <c r="J282" s="133" t="str">
        <f t="shared" si="40"/>
        <v>22</v>
      </c>
      <c r="K282" s="133" t="str">
        <f t="shared" si="41"/>
        <v>187</v>
      </c>
      <c r="L282" s="133" t="str">
        <f t="shared" si="42"/>
        <v>565</v>
      </c>
      <c r="M282" s="134">
        <f t="shared" si="43"/>
      </c>
    </row>
    <row r="283" spans="1:13" ht="12.75">
      <c r="A283" s="125" t="str">
        <f t="shared" si="44"/>
        <v>6022187564</v>
      </c>
      <c r="B283" s="128" t="str">
        <f t="shared" si="36"/>
        <v>Miscellaneous - Woodwinds - Soprano Saxophone/Intermediate (3,4)</v>
      </c>
      <c r="C283" s="126" t="str">
        <f t="shared" si="37"/>
        <v>Print Music</v>
      </c>
      <c r="D283" s="127" t="s">
        <v>1788</v>
      </c>
      <c r="E283" s="127" t="s">
        <v>1138</v>
      </c>
      <c r="F283" s="127" t="s">
        <v>1812</v>
      </c>
      <c r="G283" s="126" t="str">
        <f t="shared" si="38"/>
        <v>Miscellaneous - Woodwinds</v>
      </c>
      <c r="H283" s="130" t="s">
        <v>1593</v>
      </c>
      <c r="I283" s="132">
        <f t="shared" si="39"/>
        <v>60</v>
      </c>
      <c r="J283" s="133" t="str">
        <f t="shared" si="40"/>
        <v>22</v>
      </c>
      <c r="K283" s="133" t="str">
        <f t="shared" si="41"/>
        <v>187</v>
      </c>
      <c r="L283" s="133" t="str">
        <f t="shared" si="42"/>
        <v>564</v>
      </c>
      <c r="M283" s="134">
        <f t="shared" si="43"/>
      </c>
    </row>
    <row r="284" spans="1:13" ht="12.75">
      <c r="A284" s="125" t="str">
        <f t="shared" si="44"/>
        <v>6022187563</v>
      </c>
      <c r="B284" s="128" t="str">
        <f t="shared" si="36"/>
        <v>Miscellaneous - Woodwinds - Soprano Saxophone/Beginner (1,2)</v>
      </c>
      <c r="C284" s="126" t="str">
        <f t="shared" si="37"/>
        <v>Print Music</v>
      </c>
      <c r="D284" s="127" t="s">
        <v>1788</v>
      </c>
      <c r="E284" s="127" t="s">
        <v>1138</v>
      </c>
      <c r="F284" s="127" t="s">
        <v>1812</v>
      </c>
      <c r="G284" s="126" t="str">
        <f t="shared" si="38"/>
        <v>Miscellaneous - Woodwinds</v>
      </c>
      <c r="H284" s="130" t="s">
        <v>1592</v>
      </c>
      <c r="I284" s="132">
        <f t="shared" si="39"/>
        <v>60</v>
      </c>
      <c r="J284" s="133" t="str">
        <f t="shared" si="40"/>
        <v>22</v>
      </c>
      <c r="K284" s="133" t="str">
        <f t="shared" si="41"/>
        <v>187</v>
      </c>
      <c r="L284" s="133" t="str">
        <f t="shared" si="42"/>
        <v>563</v>
      </c>
      <c r="M284" s="134">
        <f t="shared" si="43"/>
      </c>
    </row>
    <row r="285" spans="1:13" ht="12.75">
      <c r="A285" s="125" t="str">
        <f t="shared" si="44"/>
        <v>6022187562</v>
      </c>
      <c r="B285" s="128" t="str">
        <f t="shared" si="36"/>
        <v>Miscellaneous - Woodwinds - Soprano Saxophone/Advanced (5,6)</v>
      </c>
      <c r="C285" s="126" t="str">
        <f t="shared" si="37"/>
        <v>Print Music</v>
      </c>
      <c r="D285" s="127" t="s">
        <v>1788</v>
      </c>
      <c r="E285" s="127" t="s">
        <v>1138</v>
      </c>
      <c r="F285" s="127" t="s">
        <v>1812</v>
      </c>
      <c r="G285" s="126" t="str">
        <f t="shared" si="38"/>
        <v>Miscellaneous - Woodwinds</v>
      </c>
      <c r="H285" s="130" t="s">
        <v>1594</v>
      </c>
      <c r="I285" s="132">
        <f t="shared" si="39"/>
        <v>60</v>
      </c>
      <c r="J285" s="133" t="str">
        <f t="shared" si="40"/>
        <v>22</v>
      </c>
      <c r="K285" s="133" t="str">
        <f t="shared" si="41"/>
        <v>187</v>
      </c>
      <c r="L285" s="133" t="str">
        <f t="shared" si="42"/>
        <v>562</v>
      </c>
      <c r="M285" s="134">
        <f t="shared" si="43"/>
      </c>
    </row>
    <row r="286" spans="1:13" ht="12.75">
      <c r="A286" s="125" t="str">
        <f t="shared" si="44"/>
        <v>6022187465</v>
      </c>
      <c r="B286" s="128" t="str">
        <f t="shared" si="36"/>
        <v>Miscellaneous - Woodwinds - Other Woodwinds/Mixed Levels</v>
      </c>
      <c r="C286" s="126" t="str">
        <f t="shared" si="37"/>
        <v>Print Music</v>
      </c>
      <c r="D286" s="127" t="s">
        <v>1788</v>
      </c>
      <c r="E286" s="127" t="s">
        <v>1138</v>
      </c>
      <c r="F286" s="127" t="s">
        <v>1812</v>
      </c>
      <c r="G286" s="126" t="str">
        <f t="shared" si="38"/>
        <v>Miscellaneous - Woodwinds</v>
      </c>
      <c r="H286" s="130" t="s">
        <v>1607</v>
      </c>
      <c r="I286" s="132">
        <f t="shared" si="39"/>
        <v>60</v>
      </c>
      <c r="J286" s="133" t="str">
        <f t="shared" si="40"/>
        <v>22</v>
      </c>
      <c r="K286" s="133" t="str">
        <f t="shared" si="41"/>
        <v>187</v>
      </c>
      <c r="L286" s="133" t="str">
        <f t="shared" si="42"/>
        <v>465</v>
      </c>
      <c r="M286" s="134">
        <f t="shared" si="43"/>
      </c>
    </row>
    <row r="287" spans="1:13" ht="12.75">
      <c r="A287" s="125" t="str">
        <f t="shared" si="44"/>
        <v>6022187464</v>
      </c>
      <c r="B287" s="128" t="str">
        <f t="shared" si="36"/>
        <v>Miscellaneous - Woodwinds - Other Woodwinds/Intermediate (3,4)</v>
      </c>
      <c r="C287" s="126" t="str">
        <f t="shared" si="37"/>
        <v>Print Music</v>
      </c>
      <c r="D287" s="127" t="s">
        <v>1788</v>
      </c>
      <c r="E287" s="127" t="s">
        <v>1138</v>
      </c>
      <c r="F287" s="127" t="s">
        <v>1812</v>
      </c>
      <c r="G287" s="126" t="str">
        <f t="shared" si="38"/>
        <v>Miscellaneous - Woodwinds</v>
      </c>
      <c r="H287" s="130" t="s">
        <v>1609</v>
      </c>
      <c r="I287" s="132">
        <f t="shared" si="39"/>
        <v>60</v>
      </c>
      <c r="J287" s="133" t="str">
        <f t="shared" si="40"/>
        <v>22</v>
      </c>
      <c r="K287" s="133" t="str">
        <f t="shared" si="41"/>
        <v>187</v>
      </c>
      <c r="L287" s="133" t="str">
        <f t="shared" si="42"/>
        <v>464</v>
      </c>
      <c r="M287" s="134">
        <f t="shared" si="43"/>
      </c>
    </row>
    <row r="288" spans="1:13" ht="12.75">
      <c r="A288" s="125" t="str">
        <f t="shared" si="44"/>
        <v>6022187463</v>
      </c>
      <c r="B288" s="128" t="str">
        <f t="shared" si="36"/>
        <v>Miscellaneous - Woodwinds - Other Woodwinds/Beginner (1,2)</v>
      </c>
      <c r="C288" s="126" t="str">
        <f t="shared" si="37"/>
        <v>Print Music</v>
      </c>
      <c r="D288" s="127" t="s">
        <v>1788</v>
      </c>
      <c r="E288" s="127" t="s">
        <v>1138</v>
      </c>
      <c r="F288" s="127" t="s">
        <v>1812</v>
      </c>
      <c r="G288" s="126" t="str">
        <f t="shared" si="38"/>
        <v>Miscellaneous - Woodwinds</v>
      </c>
      <c r="H288" s="130" t="s">
        <v>1608</v>
      </c>
      <c r="I288" s="132">
        <f t="shared" si="39"/>
        <v>60</v>
      </c>
      <c r="J288" s="133" t="str">
        <f t="shared" si="40"/>
        <v>22</v>
      </c>
      <c r="K288" s="133" t="str">
        <f t="shared" si="41"/>
        <v>187</v>
      </c>
      <c r="L288" s="133" t="str">
        <f t="shared" si="42"/>
        <v>463</v>
      </c>
      <c r="M288" s="134">
        <f t="shared" si="43"/>
      </c>
    </row>
    <row r="289" spans="1:13" ht="12.75">
      <c r="A289" s="125" t="str">
        <f t="shared" si="44"/>
        <v>6022187462</v>
      </c>
      <c r="B289" s="128" t="str">
        <f t="shared" si="36"/>
        <v>Miscellaneous - Woodwinds - Other Woodwinds/Advanced (5,6)</v>
      </c>
      <c r="C289" s="126" t="str">
        <f t="shared" si="37"/>
        <v>Print Music</v>
      </c>
      <c r="D289" s="127" t="s">
        <v>101</v>
      </c>
      <c r="E289" s="127" t="s">
        <v>102</v>
      </c>
      <c r="F289" s="127" t="s">
        <v>1812</v>
      </c>
      <c r="G289" s="126" t="str">
        <f t="shared" si="38"/>
        <v>Miscellaneous - Woodwinds</v>
      </c>
      <c r="H289" s="130" t="s">
        <v>1610</v>
      </c>
      <c r="I289" s="132">
        <f t="shared" si="39"/>
        <v>60</v>
      </c>
      <c r="J289" s="133" t="str">
        <f t="shared" si="40"/>
        <v>22</v>
      </c>
      <c r="K289" s="133" t="str">
        <f t="shared" si="41"/>
        <v>187</v>
      </c>
      <c r="L289" s="133" t="str">
        <f t="shared" si="42"/>
        <v>462</v>
      </c>
      <c r="M289" s="134">
        <f t="shared" si="43"/>
      </c>
    </row>
    <row r="290" spans="1:13" ht="12.75">
      <c r="A290" s="125" t="str">
        <f t="shared" si="44"/>
        <v>6022187432</v>
      </c>
      <c r="B290" s="128" t="str">
        <f t="shared" si="36"/>
        <v>Miscellaneous - Woodwinds - Oboe/Mixed Levels</v>
      </c>
      <c r="C290" s="126" t="str">
        <f t="shared" si="37"/>
        <v>Print Music</v>
      </c>
      <c r="D290" s="127" t="s">
        <v>1788</v>
      </c>
      <c r="E290" s="127" t="s">
        <v>1138</v>
      </c>
      <c r="F290" s="127" t="s">
        <v>1812</v>
      </c>
      <c r="G290" s="126" t="str">
        <f t="shared" si="38"/>
        <v>Miscellaneous - Woodwinds</v>
      </c>
      <c r="H290" s="130" t="s">
        <v>1579</v>
      </c>
      <c r="I290" s="132">
        <f t="shared" si="39"/>
        <v>60</v>
      </c>
      <c r="J290" s="133" t="str">
        <f t="shared" si="40"/>
        <v>22</v>
      </c>
      <c r="K290" s="133" t="str">
        <f t="shared" si="41"/>
        <v>187</v>
      </c>
      <c r="L290" s="133" t="str">
        <f t="shared" si="42"/>
        <v>432</v>
      </c>
      <c r="M290" s="134">
        <f t="shared" si="43"/>
      </c>
    </row>
    <row r="291" spans="1:13" ht="12.75">
      <c r="A291" s="125" t="str">
        <f t="shared" si="44"/>
        <v>6022187431</v>
      </c>
      <c r="B291" s="128" t="str">
        <f t="shared" si="36"/>
        <v>Miscellaneous - Woodwinds - Oboe/Intermediate (3,4)</v>
      </c>
      <c r="C291" s="126" t="str">
        <f t="shared" si="37"/>
        <v>Print Music</v>
      </c>
      <c r="D291" s="127" t="s">
        <v>1788</v>
      </c>
      <c r="E291" s="127" t="s">
        <v>1138</v>
      </c>
      <c r="F291" s="127" t="s">
        <v>1812</v>
      </c>
      <c r="G291" s="126" t="str">
        <f t="shared" si="38"/>
        <v>Miscellaneous - Woodwinds</v>
      </c>
      <c r="H291" s="130" t="s">
        <v>1581</v>
      </c>
      <c r="I291" s="132">
        <f t="shared" si="39"/>
        <v>60</v>
      </c>
      <c r="J291" s="133" t="str">
        <f t="shared" si="40"/>
        <v>22</v>
      </c>
      <c r="K291" s="133" t="str">
        <f t="shared" si="41"/>
        <v>187</v>
      </c>
      <c r="L291" s="133" t="str">
        <f t="shared" si="42"/>
        <v>431</v>
      </c>
      <c r="M291" s="134">
        <f t="shared" si="43"/>
      </c>
    </row>
    <row r="292" spans="1:13" ht="12.75">
      <c r="A292" s="125" t="str">
        <f t="shared" si="44"/>
        <v>6022187429</v>
      </c>
      <c r="B292" s="128" t="str">
        <f t="shared" si="36"/>
        <v>Miscellaneous - Woodwinds - Oboe/Beginner (1,2)</v>
      </c>
      <c r="C292" s="126" t="str">
        <f t="shared" si="37"/>
        <v>Print Music</v>
      </c>
      <c r="D292" s="127" t="s">
        <v>1788</v>
      </c>
      <c r="E292" s="127" t="s">
        <v>1138</v>
      </c>
      <c r="F292" s="127" t="s">
        <v>1812</v>
      </c>
      <c r="G292" s="126" t="str">
        <f t="shared" si="38"/>
        <v>Miscellaneous - Woodwinds</v>
      </c>
      <c r="H292" s="130" t="s">
        <v>1580</v>
      </c>
      <c r="I292" s="132">
        <f t="shared" si="39"/>
        <v>60</v>
      </c>
      <c r="J292" s="133" t="str">
        <f t="shared" si="40"/>
        <v>22</v>
      </c>
      <c r="K292" s="133" t="str">
        <f t="shared" si="41"/>
        <v>187</v>
      </c>
      <c r="L292" s="133" t="str">
        <f t="shared" si="42"/>
        <v>429</v>
      </c>
      <c r="M292" s="134">
        <f t="shared" si="43"/>
      </c>
    </row>
    <row r="293" spans="1:13" ht="12.75">
      <c r="A293" s="125" t="str">
        <f t="shared" si="44"/>
        <v>6022187428</v>
      </c>
      <c r="B293" s="128" t="str">
        <f t="shared" si="36"/>
        <v>Miscellaneous - Woodwinds - Oboe/Advanced (5,6)</v>
      </c>
      <c r="C293" s="126" t="str">
        <f t="shared" si="37"/>
        <v>Print Music</v>
      </c>
      <c r="D293" s="127" t="s">
        <v>186</v>
      </c>
      <c r="E293" s="127" t="s">
        <v>430</v>
      </c>
      <c r="F293" s="127" t="s">
        <v>1812</v>
      </c>
      <c r="G293" s="126" t="str">
        <f t="shared" si="38"/>
        <v>Miscellaneous - Woodwinds</v>
      </c>
      <c r="H293" s="130" t="s">
        <v>1582</v>
      </c>
      <c r="I293" s="132">
        <f t="shared" si="39"/>
        <v>60</v>
      </c>
      <c r="J293" s="133" t="str">
        <f t="shared" si="40"/>
        <v>22</v>
      </c>
      <c r="K293" s="133" t="str">
        <f t="shared" si="41"/>
        <v>187</v>
      </c>
      <c r="L293" s="133" t="str">
        <f t="shared" si="42"/>
        <v>428</v>
      </c>
      <c r="M293" s="134">
        <f t="shared" si="43"/>
      </c>
    </row>
    <row r="294" spans="1:13" ht="12.75">
      <c r="A294" s="125" t="str">
        <f t="shared" si="44"/>
        <v>6022187311</v>
      </c>
      <c r="B294" s="128" t="str">
        <f t="shared" si="36"/>
        <v>Miscellaneous - Woodwinds - Flute/Piccolo/Mixed Levels</v>
      </c>
      <c r="C294" s="126" t="str">
        <f t="shared" si="37"/>
        <v>Print Music</v>
      </c>
      <c r="D294" s="127" t="s">
        <v>1788</v>
      </c>
      <c r="E294" s="127" t="s">
        <v>1138</v>
      </c>
      <c r="F294" s="127" t="s">
        <v>1812</v>
      </c>
      <c r="G294" s="126" t="str">
        <f t="shared" si="38"/>
        <v>Miscellaneous - Woodwinds</v>
      </c>
      <c r="H294" s="130" t="s">
        <v>1575</v>
      </c>
      <c r="I294" s="132">
        <f t="shared" si="39"/>
        <v>60</v>
      </c>
      <c r="J294" s="133" t="str">
        <f t="shared" si="40"/>
        <v>22</v>
      </c>
      <c r="K294" s="133" t="str">
        <f t="shared" si="41"/>
        <v>187</v>
      </c>
      <c r="L294" s="133" t="str">
        <f t="shared" si="42"/>
        <v>311</v>
      </c>
      <c r="M294" s="134">
        <f t="shared" si="43"/>
      </c>
    </row>
    <row r="295" spans="1:13" ht="12.75">
      <c r="A295" s="125" t="str">
        <f t="shared" si="44"/>
        <v>6022187310</v>
      </c>
      <c r="B295" s="128" t="str">
        <f t="shared" si="36"/>
        <v>Miscellaneous - Woodwinds - Flute/Piccolo/Intermediate (3,4)</v>
      </c>
      <c r="C295" s="126" t="str">
        <f t="shared" si="37"/>
        <v>Print Music</v>
      </c>
      <c r="D295" s="127" t="s">
        <v>1788</v>
      </c>
      <c r="E295" s="127" t="s">
        <v>1138</v>
      </c>
      <c r="F295" s="127" t="s">
        <v>1812</v>
      </c>
      <c r="G295" s="126" t="str">
        <f t="shared" si="38"/>
        <v>Miscellaneous - Woodwinds</v>
      </c>
      <c r="H295" s="130" t="s">
        <v>1577</v>
      </c>
      <c r="I295" s="132">
        <f t="shared" si="39"/>
        <v>60</v>
      </c>
      <c r="J295" s="133" t="str">
        <f t="shared" si="40"/>
        <v>22</v>
      </c>
      <c r="K295" s="133" t="str">
        <f t="shared" si="41"/>
        <v>187</v>
      </c>
      <c r="L295" s="133" t="str">
        <f t="shared" si="42"/>
        <v>310</v>
      </c>
      <c r="M295" s="134">
        <f t="shared" si="43"/>
      </c>
    </row>
    <row r="296" spans="1:13" ht="12.75">
      <c r="A296" s="125" t="str">
        <f t="shared" si="44"/>
        <v>6022187309</v>
      </c>
      <c r="B296" s="128" t="str">
        <f t="shared" si="36"/>
        <v>Miscellaneous - Woodwinds - Flute/Piccolo/Beginner (1,2)</v>
      </c>
      <c r="C296" s="126" t="str">
        <f t="shared" si="37"/>
        <v>Print Music</v>
      </c>
      <c r="D296" s="127" t="s">
        <v>186</v>
      </c>
      <c r="E296" s="127" t="s">
        <v>430</v>
      </c>
      <c r="F296" s="127" t="s">
        <v>1812</v>
      </c>
      <c r="G296" s="126" t="str">
        <f t="shared" si="38"/>
        <v>Miscellaneous - Woodwinds</v>
      </c>
      <c r="H296" s="130" t="s">
        <v>1576</v>
      </c>
      <c r="I296" s="132">
        <f t="shared" si="39"/>
        <v>60</v>
      </c>
      <c r="J296" s="133" t="str">
        <f t="shared" si="40"/>
        <v>22</v>
      </c>
      <c r="K296" s="133" t="str">
        <f t="shared" si="41"/>
        <v>187</v>
      </c>
      <c r="L296" s="133" t="str">
        <f t="shared" si="42"/>
        <v>309</v>
      </c>
      <c r="M296" s="134">
        <f t="shared" si="43"/>
      </c>
    </row>
    <row r="297" spans="1:13" ht="12.75">
      <c r="A297" s="125" t="str">
        <f t="shared" si="44"/>
        <v>6022187308</v>
      </c>
      <c r="B297" s="128" t="str">
        <f t="shared" si="36"/>
        <v>Miscellaneous - Woodwinds - Flute/Piccolo/Advanced (5,6)</v>
      </c>
      <c r="C297" s="126" t="str">
        <f t="shared" si="37"/>
        <v>Print Music</v>
      </c>
      <c r="D297" s="127" t="s">
        <v>1788</v>
      </c>
      <c r="E297" s="127" t="s">
        <v>1138</v>
      </c>
      <c r="F297" s="127" t="s">
        <v>1812</v>
      </c>
      <c r="G297" s="126" t="str">
        <f t="shared" si="38"/>
        <v>Miscellaneous - Woodwinds</v>
      </c>
      <c r="H297" s="130" t="s">
        <v>1578</v>
      </c>
      <c r="I297" s="132">
        <f t="shared" si="39"/>
        <v>60</v>
      </c>
      <c r="J297" s="133" t="str">
        <f t="shared" si="40"/>
        <v>22</v>
      </c>
      <c r="K297" s="133" t="str">
        <f t="shared" si="41"/>
        <v>187</v>
      </c>
      <c r="L297" s="133" t="str">
        <f t="shared" si="42"/>
        <v>308</v>
      </c>
      <c r="M297" s="134">
        <f t="shared" si="43"/>
      </c>
    </row>
    <row r="298" spans="1:13" ht="12.75">
      <c r="A298" s="125" t="str">
        <f t="shared" si="44"/>
        <v>6022187225</v>
      </c>
      <c r="B298" s="128" t="str">
        <f t="shared" si="36"/>
        <v>Miscellaneous - Woodwinds - Clarinet/Mixed Levels</v>
      </c>
      <c r="C298" s="126" t="str">
        <f t="shared" si="37"/>
        <v>Print Music</v>
      </c>
      <c r="D298" s="127" t="s">
        <v>1788</v>
      </c>
      <c r="E298" s="127" t="s">
        <v>1138</v>
      </c>
      <c r="F298" s="127" t="s">
        <v>1812</v>
      </c>
      <c r="G298" s="126" t="str">
        <f t="shared" si="38"/>
        <v>Miscellaneous - Woodwinds</v>
      </c>
      <c r="H298" s="130" t="s">
        <v>1587</v>
      </c>
      <c r="I298" s="132">
        <f t="shared" si="39"/>
        <v>60</v>
      </c>
      <c r="J298" s="133" t="str">
        <f t="shared" si="40"/>
        <v>22</v>
      </c>
      <c r="K298" s="133" t="str">
        <f t="shared" si="41"/>
        <v>187</v>
      </c>
      <c r="L298" s="133" t="str">
        <f t="shared" si="42"/>
        <v>225</v>
      </c>
      <c r="M298" s="134">
        <f t="shared" si="43"/>
      </c>
    </row>
    <row r="299" spans="1:13" ht="12.75">
      <c r="A299" s="125" t="str">
        <f t="shared" si="44"/>
        <v>6022187224</v>
      </c>
      <c r="B299" s="128" t="str">
        <f t="shared" si="36"/>
        <v>Miscellaneous - Woodwinds - Clarinet/Intermediate (3,4)</v>
      </c>
      <c r="C299" s="126" t="str">
        <f t="shared" si="37"/>
        <v>Print Music</v>
      </c>
      <c r="D299" s="127" t="s">
        <v>1788</v>
      </c>
      <c r="E299" s="127" t="s">
        <v>1138</v>
      </c>
      <c r="F299" s="127" t="s">
        <v>1812</v>
      </c>
      <c r="G299" s="126" t="str">
        <f t="shared" si="38"/>
        <v>Miscellaneous - Woodwinds</v>
      </c>
      <c r="H299" s="130" t="s">
        <v>1589</v>
      </c>
      <c r="I299" s="132">
        <f t="shared" si="39"/>
        <v>60</v>
      </c>
      <c r="J299" s="133" t="str">
        <f t="shared" si="40"/>
        <v>22</v>
      </c>
      <c r="K299" s="133" t="str">
        <f t="shared" si="41"/>
        <v>187</v>
      </c>
      <c r="L299" s="133" t="str">
        <f t="shared" si="42"/>
        <v>224</v>
      </c>
      <c r="M299" s="134">
        <f t="shared" si="43"/>
      </c>
    </row>
    <row r="300" spans="1:13" ht="12.75">
      <c r="A300" s="125" t="str">
        <f t="shared" si="44"/>
        <v>6022187223</v>
      </c>
      <c r="B300" s="128" t="str">
        <f t="shared" si="36"/>
        <v>Miscellaneous - Woodwinds - Clarinet/Beginner (1,2)</v>
      </c>
      <c r="C300" s="126" t="str">
        <f t="shared" si="37"/>
        <v>Print Music</v>
      </c>
      <c r="D300" s="127" t="s">
        <v>1788</v>
      </c>
      <c r="E300" s="127" t="s">
        <v>1138</v>
      </c>
      <c r="F300" s="127" t="s">
        <v>1812</v>
      </c>
      <c r="G300" s="126" t="str">
        <f t="shared" si="38"/>
        <v>Miscellaneous - Woodwinds</v>
      </c>
      <c r="H300" s="130" t="s">
        <v>1588</v>
      </c>
      <c r="I300" s="132">
        <f t="shared" si="39"/>
        <v>60</v>
      </c>
      <c r="J300" s="133" t="str">
        <f t="shared" si="40"/>
        <v>22</v>
      </c>
      <c r="K300" s="133" t="str">
        <f t="shared" si="41"/>
        <v>187</v>
      </c>
      <c r="L300" s="133" t="str">
        <f t="shared" si="42"/>
        <v>223</v>
      </c>
      <c r="M300" s="134">
        <f t="shared" si="43"/>
      </c>
    </row>
    <row r="301" spans="1:13" ht="12.75">
      <c r="A301" s="125" t="str">
        <f t="shared" si="44"/>
        <v>6022187222</v>
      </c>
      <c r="B301" s="128" t="str">
        <f t="shared" si="36"/>
        <v>Miscellaneous - Woodwinds - Clarinet/Advanced (5,6)</v>
      </c>
      <c r="C301" s="126" t="str">
        <f t="shared" si="37"/>
        <v>Print Music</v>
      </c>
      <c r="D301" s="127" t="s">
        <v>186</v>
      </c>
      <c r="E301" s="127" t="s">
        <v>430</v>
      </c>
      <c r="F301" s="127" t="s">
        <v>1812</v>
      </c>
      <c r="G301" s="126" t="str">
        <f t="shared" si="38"/>
        <v>Miscellaneous - Woodwinds</v>
      </c>
      <c r="H301" s="130" t="s">
        <v>1590</v>
      </c>
      <c r="I301" s="132">
        <f t="shared" si="39"/>
        <v>60</v>
      </c>
      <c r="J301" s="133" t="str">
        <f t="shared" si="40"/>
        <v>22</v>
      </c>
      <c r="K301" s="133" t="str">
        <f t="shared" si="41"/>
        <v>187</v>
      </c>
      <c r="L301" s="133" t="str">
        <f t="shared" si="42"/>
        <v>222</v>
      </c>
      <c r="M301" s="134">
        <f t="shared" si="43"/>
      </c>
    </row>
    <row r="302" spans="1:13" ht="12.75">
      <c r="A302" s="125" t="str">
        <f t="shared" si="44"/>
        <v>6022187160</v>
      </c>
      <c r="B302" s="128" t="str">
        <f t="shared" si="36"/>
        <v>Miscellaneous - Woodwinds - Bassoon/Mixed Levels</v>
      </c>
      <c r="C302" s="126" t="str">
        <f t="shared" si="37"/>
        <v>Print Music</v>
      </c>
      <c r="D302" s="127" t="s">
        <v>1788</v>
      </c>
      <c r="E302" s="127" t="s">
        <v>1138</v>
      </c>
      <c r="F302" s="127" t="s">
        <v>1812</v>
      </c>
      <c r="G302" s="126" t="str">
        <f t="shared" si="38"/>
        <v>Miscellaneous - Woodwinds</v>
      </c>
      <c r="H302" s="130" t="s">
        <v>1583</v>
      </c>
      <c r="I302" s="132">
        <f t="shared" si="39"/>
        <v>60</v>
      </c>
      <c r="J302" s="133" t="str">
        <f t="shared" si="40"/>
        <v>22</v>
      </c>
      <c r="K302" s="133" t="str">
        <f t="shared" si="41"/>
        <v>187</v>
      </c>
      <c r="L302" s="133" t="str">
        <f t="shared" si="42"/>
        <v>160</v>
      </c>
      <c r="M302" s="134">
        <f t="shared" si="43"/>
      </c>
    </row>
    <row r="303" spans="1:13" ht="12.75">
      <c r="A303" s="125" t="str">
        <f t="shared" si="44"/>
        <v>6022187159</v>
      </c>
      <c r="B303" s="128" t="str">
        <f t="shared" si="36"/>
        <v>Miscellaneous - Woodwinds - Bassoon/Intermediate (3,4)</v>
      </c>
      <c r="C303" s="126" t="str">
        <f t="shared" si="37"/>
        <v>Print Music</v>
      </c>
      <c r="D303" s="127" t="s">
        <v>1788</v>
      </c>
      <c r="E303" s="127" t="s">
        <v>1138</v>
      </c>
      <c r="F303" s="127" t="s">
        <v>1812</v>
      </c>
      <c r="G303" s="126" t="str">
        <f t="shared" si="38"/>
        <v>Miscellaneous - Woodwinds</v>
      </c>
      <c r="H303" s="130" t="s">
        <v>1585</v>
      </c>
      <c r="I303" s="132">
        <f t="shared" si="39"/>
        <v>60</v>
      </c>
      <c r="J303" s="133" t="str">
        <f t="shared" si="40"/>
        <v>22</v>
      </c>
      <c r="K303" s="133" t="str">
        <f t="shared" si="41"/>
        <v>187</v>
      </c>
      <c r="L303" s="133" t="str">
        <f t="shared" si="42"/>
        <v>159</v>
      </c>
      <c r="M303" s="134">
        <f t="shared" si="43"/>
      </c>
    </row>
    <row r="304" spans="1:13" ht="12.75">
      <c r="A304" s="125" t="str">
        <f t="shared" si="44"/>
        <v>6022187158</v>
      </c>
      <c r="B304" s="128" t="str">
        <f t="shared" si="36"/>
        <v>Miscellaneous - Woodwinds - Bassoon/Beginner (1,2)</v>
      </c>
      <c r="C304" s="126" t="str">
        <f t="shared" si="37"/>
        <v>Print Music</v>
      </c>
      <c r="D304" s="127" t="s">
        <v>1788</v>
      </c>
      <c r="E304" s="127" t="s">
        <v>1138</v>
      </c>
      <c r="F304" s="127" t="s">
        <v>1812</v>
      </c>
      <c r="G304" s="126" t="str">
        <f t="shared" si="38"/>
        <v>Miscellaneous - Woodwinds</v>
      </c>
      <c r="H304" s="130" t="s">
        <v>1584</v>
      </c>
      <c r="I304" s="132">
        <f t="shared" si="39"/>
        <v>60</v>
      </c>
      <c r="J304" s="133" t="str">
        <f t="shared" si="40"/>
        <v>22</v>
      </c>
      <c r="K304" s="133" t="str">
        <f t="shared" si="41"/>
        <v>187</v>
      </c>
      <c r="L304" s="133" t="str">
        <f t="shared" si="42"/>
        <v>158</v>
      </c>
      <c r="M304" s="134">
        <f t="shared" si="43"/>
      </c>
    </row>
    <row r="305" spans="1:13" ht="12.75">
      <c r="A305" s="125" t="str">
        <f t="shared" si="44"/>
        <v>6022187157</v>
      </c>
      <c r="B305" s="128" t="str">
        <f t="shared" si="36"/>
        <v>Miscellaneous - Woodwinds - Bassoon/Advanced (5,6)</v>
      </c>
      <c r="C305" s="126" t="str">
        <f t="shared" si="37"/>
        <v>Print Music</v>
      </c>
      <c r="D305" s="127" t="s">
        <v>101</v>
      </c>
      <c r="E305" s="127" t="s">
        <v>102</v>
      </c>
      <c r="F305" s="127" t="s">
        <v>1812</v>
      </c>
      <c r="G305" s="126" t="str">
        <f t="shared" si="38"/>
        <v>Miscellaneous - Woodwinds</v>
      </c>
      <c r="H305" s="130" t="s">
        <v>1586</v>
      </c>
      <c r="I305" s="132">
        <f t="shared" si="39"/>
        <v>60</v>
      </c>
      <c r="J305" s="133" t="str">
        <f t="shared" si="40"/>
        <v>22</v>
      </c>
      <c r="K305" s="133" t="str">
        <f t="shared" si="41"/>
        <v>187</v>
      </c>
      <c r="L305" s="133" t="str">
        <f t="shared" si="42"/>
        <v>157</v>
      </c>
      <c r="M305" s="134">
        <f t="shared" si="43"/>
      </c>
    </row>
    <row r="306" spans="1:13" ht="12.75">
      <c r="A306" s="125" t="str">
        <f t="shared" si="44"/>
        <v>6022187139</v>
      </c>
      <c r="B306" s="128" t="str">
        <f t="shared" si="36"/>
        <v>Miscellaneous - Woodwinds - Baritone Saxophone/Mixed Levels</v>
      </c>
      <c r="C306" s="126" t="str">
        <f t="shared" si="37"/>
        <v>Print Music</v>
      </c>
      <c r="D306" s="127" t="s">
        <v>186</v>
      </c>
      <c r="E306" s="127" t="s">
        <v>430</v>
      </c>
      <c r="F306" s="127" t="s">
        <v>1812</v>
      </c>
      <c r="G306" s="126" t="str">
        <f t="shared" si="38"/>
        <v>Miscellaneous - Woodwinds</v>
      </c>
      <c r="H306" s="130" t="s">
        <v>1603</v>
      </c>
      <c r="I306" s="132">
        <f t="shared" si="39"/>
        <v>60</v>
      </c>
      <c r="J306" s="133" t="str">
        <f t="shared" si="40"/>
        <v>22</v>
      </c>
      <c r="K306" s="133" t="str">
        <f t="shared" si="41"/>
        <v>187</v>
      </c>
      <c r="L306" s="133" t="str">
        <f t="shared" si="42"/>
        <v>139</v>
      </c>
      <c r="M306" s="134">
        <f t="shared" si="43"/>
      </c>
    </row>
    <row r="307" spans="1:13" ht="12.75">
      <c r="A307" s="125" t="str">
        <f t="shared" si="44"/>
        <v>6022187138</v>
      </c>
      <c r="B307" s="128" t="str">
        <f t="shared" si="36"/>
        <v>Miscellaneous - Woodwinds - Baritone Saxophone/Intermediate (3,4)</v>
      </c>
      <c r="C307" s="126" t="str">
        <f t="shared" si="37"/>
        <v>Print Music</v>
      </c>
      <c r="D307" s="127" t="s">
        <v>186</v>
      </c>
      <c r="E307" s="127" t="s">
        <v>1138</v>
      </c>
      <c r="F307" s="127" t="s">
        <v>1812</v>
      </c>
      <c r="G307" s="126" t="str">
        <f t="shared" si="38"/>
        <v>Miscellaneous - Woodwinds</v>
      </c>
      <c r="H307" s="130" t="s">
        <v>1605</v>
      </c>
      <c r="I307" s="132">
        <f t="shared" si="39"/>
        <v>60</v>
      </c>
      <c r="J307" s="133" t="str">
        <f t="shared" si="40"/>
        <v>22</v>
      </c>
      <c r="K307" s="133" t="str">
        <f t="shared" si="41"/>
        <v>187</v>
      </c>
      <c r="L307" s="133" t="str">
        <f t="shared" si="42"/>
        <v>138</v>
      </c>
      <c r="M307" s="134">
        <f t="shared" si="43"/>
      </c>
    </row>
    <row r="308" spans="1:13" ht="12.75">
      <c r="A308" s="125" t="str">
        <f t="shared" si="44"/>
        <v>6022187137</v>
      </c>
      <c r="B308" s="128" t="str">
        <f t="shared" si="36"/>
        <v>Miscellaneous - Woodwinds - Baritone Saxophone/Beginner (1,2)</v>
      </c>
      <c r="C308" s="126" t="str">
        <f t="shared" si="37"/>
        <v>Print Music</v>
      </c>
      <c r="D308" s="127" t="s">
        <v>1788</v>
      </c>
      <c r="E308" s="127" t="s">
        <v>1138</v>
      </c>
      <c r="F308" s="127" t="s">
        <v>1812</v>
      </c>
      <c r="G308" s="126" t="str">
        <f t="shared" si="38"/>
        <v>Miscellaneous - Woodwinds</v>
      </c>
      <c r="H308" s="130" t="s">
        <v>1604</v>
      </c>
      <c r="I308" s="132">
        <f t="shared" si="39"/>
        <v>60</v>
      </c>
      <c r="J308" s="133" t="str">
        <f t="shared" si="40"/>
        <v>22</v>
      </c>
      <c r="K308" s="133" t="str">
        <f t="shared" si="41"/>
        <v>187</v>
      </c>
      <c r="L308" s="133" t="str">
        <f t="shared" si="42"/>
        <v>137</v>
      </c>
      <c r="M308" s="134">
        <f t="shared" si="43"/>
      </c>
    </row>
    <row r="309" spans="1:13" ht="12.75">
      <c r="A309" s="125" t="str">
        <f t="shared" si="44"/>
        <v>6022187136</v>
      </c>
      <c r="B309" s="128" t="str">
        <f t="shared" si="36"/>
        <v>Miscellaneous - Woodwinds - Baritone Saxophone/Advanced (5,6)</v>
      </c>
      <c r="C309" s="126" t="str">
        <f t="shared" si="37"/>
        <v>Print Music</v>
      </c>
      <c r="D309" s="127" t="s">
        <v>1788</v>
      </c>
      <c r="E309" s="127" t="s">
        <v>1138</v>
      </c>
      <c r="F309" s="127" t="s">
        <v>1812</v>
      </c>
      <c r="G309" s="126" t="str">
        <f t="shared" si="38"/>
        <v>Miscellaneous - Woodwinds</v>
      </c>
      <c r="H309" s="130" t="s">
        <v>1606</v>
      </c>
      <c r="I309" s="132">
        <f t="shared" si="39"/>
        <v>60</v>
      </c>
      <c r="J309" s="133" t="str">
        <f t="shared" si="40"/>
        <v>22</v>
      </c>
      <c r="K309" s="133" t="str">
        <f t="shared" si="41"/>
        <v>187</v>
      </c>
      <c r="L309" s="133" t="str">
        <f t="shared" si="42"/>
        <v>136</v>
      </c>
      <c r="M309" s="134">
        <f t="shared" si="43"/>
      </c>
    </row>
    <row r="310" spans="1:13" ht="12.75">
      <c r="A310" s="125" t="str">
        <f t="shared" si="44"/>
        <v>6022187120</v>
      </c>
      <c r="B310" s="128" t="str">
        <f t="shared" si="36"/>
        <v>Miscellaneous - Woodwinds - Alto Saxophone/Mixed Levels</v>
      </c>
      <c r="C310" s="126" t="str">
        <f t="shared" si="37"/>
        <v>Print Music</v>
      </c>
      <c r="D310" s="127" t="s">
        <v>186</v>
      </c>
      <c r="E310" s="127" t="s">
        <v>430</v>
      </c>
      <c r="F310" s="127" t="s">
        <v>1812</v>
      </c>
      <c r="G310" s="126" t="str">
        <f t="shared" si="38"/>
        <v>Miscellaneous - Woodwinds</v>
      </c>
      <c r="H310" s="130" t="s">
        <v>1595</v>
      </c>
      <c r="I310" s="132">
        <f t="shared" si="39"/>
        <v>60</v>
      </c>
      <c r="J310" s="133" t="str">
        <f t="shared" si="40"/>
        <v>22</v>
      </c>
      <c r="K310" s="133" t="str">
        <f t="shared" si="41"/>
        <v>187</v>
      </c>
      <c r="L310" s="133" t="str">
        <f t="shared" si="42"/>
        <v>120</v>
      </c>
      <c r="M310" s="134">
        <f t="shared" si="43"/>
      </c>
    </row>
    <row r="311" spans="1:13" ht="12.75">
      <c r="A311" s="125" t="str">
        <f t="shared" si="44"/>
        <v>6022187119</v>
      </c>
      <c r="B311" s="128" t="str">
        <f t="shared" si="36"/>
        <v>Miscellaneous - Woodwinds - Alto Saxophone/Intermediate (3,4)</v>
      </c>
      <c r="C311" s="126" t="str">
        <f t="shared" si="37"/>
        <v>Print Music</v>
      </c>
      <c r="D311" s="127" t="s">
        <v>1788</v>
      </c>
      <c r="E311" s="127" t="s">
        <v>1138</v>
      </c>
      <c r="F311" s="127" t="s">
        <v>1812</v>
      </c>
      <c r="G311" s="126" t="str">
        <f t="shared" si="38"/>
        <v>Miscellaneous - Woodwinds</v>
      </c>
      <c r="H311" s="130" t="s">
        <v>1597</v>
      </c>
      <c r="I311" s="132">
        <f t="shared" si="39"/>
        <v>60</v>
      </c>
      <c r="J311" s="133" t="str">
        <f t="shared" si="40"/>
        <v>22</v>
      </c>
      <c r="K311" s="133" t="str">
        <f t="shared" si="41"/>
        <v>187</v>
      </c>
      <c r="L311" s="133" t="str">
        <f t="shared" si="42"/>
        <v>119</v>
      </c>
      <c r="M311" s="134">
        <f t="shared" si="43"/>
      </c>
    </row>
    <row r="312" spans="1:13" ht="12.75">
      <c r="A312" s="125" t="str">
        <f t="shared" si="44"/>
        <v>6022187118</v>
      </c>
      <c r="B312" s="128" t="str">
        <f t="shared" si="36"/>
        <v>Miscellaneous - Woodwinds - Alto Saxophone/Beginner (1,2)</v>
      </c>
      <c r="C312" s="126" t="str">
        <f t="shared" si="37"/>
        <v>Print Music</v>
      </c>
      <c r="D312" s="127" t="s">
        <v>186</v>
      </c>
      <c r="E312" s="127" t="s">
        <v>430</v>
      </c>
      <c r="F312" s="127" t="s">
        <v>1812</v>
      </c>
      <c r="G312" s="126" t="str">
        <f t="shared" si="38"/>
        <v>Miscellaneous - Woodwinds</v>
      </c>
      <c r="H312" s="130" t="s">
        <v>1596</v>
      </c>
      <c r="I312" s="132">
        <f t="shared" si="39"/>
        <v>60</v>
      </c>
      <c r="J312" s="133" t="str">
        <f t="shared" si="40"/>
        <v>22</v>
      </c>
      <c r="K312" s="133" t="str">
        <f t="shared" si="41"/>
        <v>187</v>
      </c>
      <c r="L312" s="133" t="str">
        <f t="shared" si="42"/>
        <v>118</v>
      </c>
      <c r="M312" s="134">
        <f t="shared" si="43"/>
      </c>
    </row>
    <row r="313" spans="1:13" ht="12.75">
      <c r="A313" s="125" t="str">
        <f t="shared" si="44"/>
        <v>6022187117</v>
      </c>
      <c r="B313" s="128" t="str">
        <f t="shared" si="36"/>
        <v>Miscellaneous - Woodwinds - Alto Saxophone/Advanced (5,6)</v>
      </c>
      <c r="C313" s="126" t="str">
        <f t="shared" si="37"/>
        <v>Print Music</v>
      </c>
      <c r="D313" s="127" t="s">
        <v>1788</v>
      </c>
      <c r="E313" s="127" t="s">
        <v>1138</v>
      </c>
      <c r="F313" s="127" t="s">
        <v>1812</v>
      </c>
      <c r="G313" s="126" t="str">
        <f t="shared" si="38"/>
        <v>Miscellaneous - Woodwinds</v>
      </c>
      <c r="H313" s="130" t="s">
        <v>1598</v>
      </c>
      <c r="I313" s="132">
        <f t="shared" si="39"/>
        <v>60</v>
      </c>
      <c r="J313" s="133" t="str">
        <f t="shared" si="40"/>
        <v>22</v>
      </c>
      <c r="K313" s="133" t="str">
        <f t="shared" si="41"/>
        <v>187</v>
      </c>
      <c r="L313" s="133" t="str">
        <f t="shared" si="42"/>
        <v>117</v>
      </c>
      <c r="M313" s="134">
        <f t="shared" si="43"/>
      </c>
    </row>
    <row r="314" spans="1:13" ht="12.75">
      <c r="A314" s="125" t="str">
        <f t="shared" si="44"/>
        <v>6022177615</v>
      </c>
      <c r="B314" s="128" t="str">
        <f t="shared" si="36"/>
        <v>Miscellaneous - Theory and Reference - Theory</v>
      </c>
      <c r="C314" s="135" t="str">
        <f t="shared" si="37"/>
        <v>Print Music</v>
      </c>
      <c r="D314" s="127" t="s">
        <v>1788</v>
      </c>
      <c r="E314" s="127" t="s">
        <v>1138</v>
      </c>
      <c r="F314" s="127" t="s">
        <v>1683</v>
      </c>
      <c r="G314" s="126" t="str">
        <f t="shared" si="38"/>
        <v>Miscellaneous - Theory and Reference</v>
      </c>
      <c r="H314" s="136" t="s">
        <v>1689</v>
      </c>
      <c r="I314" s="132">
        <f t="shared" si="39"/>
        <v>60</v>
      </c>
      <c r="J314" s="133" t="str">
        <f t="shared" si="40"/>
        <v>22</v>
      </c>
      <c r="K314" s="133" t="str">
        <f t="shared" si="41"/>
        <v>177</v>
      </c>
      <c r="L314" s="133" t="str">
        <f t="shared" si="42"/>
        <v>615</v>
      </c>
      <c r="M314" s="134">
        <f t="shared" si="43"/>
      </c>
    </row>
    <row r="315" spans="1:13" ht="12.75">
      <c r="A315" s="125" t="str">
        <f t="shared" si="44"/>
        <v>6022177614</v>
      </c>
      <c r="B315" s="128" t="str">
        <f t="shared" si="36"/>
        <v>Miscellaneous - Theory and Reference - Textbooks/Reference</v>
      </c>
      <c r="C315" s="135" t="str">
        <f t="shared" si="37"/>
        <v>Print Music</v>
      </c>
      <c r="D315" s="127" t="s">
        <v>1788</v>
      </c>
      <c r="E315" s="127" t="s">
        <v>1138</v>
      </c>
      <c r="F315" s="127" t="s">
        <v>1683</v>
      </c>
      <c r="G315" s="126" t="str">
        <f t="shared" si="38"/>
        <v>Miscellaneous - Theory and Reference</v>
      </c>
      <c r="H315" s="136" t="s">
        <v>1688</v>
      </c>
      <c r="I315" s="132">
        <f t="shared" si="39"/>
        <v>60</v>
      </c>
      <c r="J315" s="133" t="str">
        <f t="shared" si="40"/>
        <v>22</v>
      </c>
      <c r="K315" s="133" t="str">
        <f t="shared" si="41"/>
        <v>177</v>
      </c>
      <c r="L315" s="133" t="str">
        <f t="shared" si="42"/>
        <v>614</v>
      </c>
      <c r="M315" s="134">
        <f t="shared" si="43"/>
      </c>
    </row>
    <row r="316" spans="1:13" ht="12.75">
      <c r="A316" s="125" t="str">
        <f t="shared" si="44"/>
        <v>6022177512</v>
      </c>
      <c r="B316" s="128" t="str">
        <f t="shared" si="36"/>
        <v>Miscellaneous - Theory and Reference - Posters</v>
      </c>
      <c r="C316" s="126" t="str">
        <f t="shared" si="37"/>
        <v>Print Music</v>
      </c>
      <c r="D316" s="127" t="s">
        <v>95</v>
      </c>
      <c r="E316" s="127" t="s">
        <v>96</v>
      </c>
      <c r="F316" s="127" t="s">
        <v>1683</v>
      </c>
      <c r="G316" s="126" t="str">
        <f t="shared" si="38"/>
        <v>Miscellaneous - Theory and Reference</v>
      </c>
      <c r="H316" s="130" t="s">
        <v>1690</v>
      </c>
      <c r="I316" s="132">
        <f t="shared" si="39"/>
        <v>60</v>
      </c>
      <c r="J316" s="133" t="str">
        <f t="shared" si="40"/>
        <v>22</v>
      </c>
      <c r="K316" s="133" t="str">
        <f t="shared" si="41"/>
        <v>177</v>
      </c>
      <c r="L316" s="133" t="str">
        <f t="shared" si="42"/>
        <v>512</v>
      </c>
      <c r="M316" s="134">
        <f t="shared" si="43"/>
      </c>
    </row>
    <row r="317" spans="1:13" ht="12.75">
      <c r="A317" s="125" t="str">
        <f t="shared" si="44"/>
        <v>6022177488</v>
      </c>
      <c r="B317" s="128" t="str">
        <f t="shared" si="36"/>
        <v>Miscellaneous - Theory and Reference - Periodicals</v>
      </c>
      <c r="C317" s="135" t="str">
        <f t="shared" si="37"/>
        <v>Print Music</v>
      </c>
      <c r="D317" s="127" t="s">
        <v>1788</v>
      </c>
      <c r="E317" s="127" t="s">
        <v>1138</v>
      </c>
      <c r="F317" s="127" t="s">
        <v>1683</v>
      </c>
      <c r="G317" s="126" t="str">
        <f t="shared" si="38"/>
        <v>Miscellaneous - Theory and Reference</v>
      </c>
      <c r="H317" s="136" t="s">
        <v>1687</v>
      </c>
      <c r="I317" s="132">
        <f t="shared" si="39"/>
        <v>60</v>
      </c>
      <c r="J317" s="133" t="str">
        <f t="shared" si="40"/>
        <v>22</v>
      </c>
      <c r="K317" s="133" t="str">
        <f t="shared" si="41"/>
        <v>177</v>
      </c>
      <c r="L317" s="133" t="str">
        <f t="shared" si="42"/>
        <v>488</v>
      </c>
      <c r="M317" s="134">
        <f t="shared" si="43"/>
      </c>
    </row>
    <row r="318" spans="1:13" ht="12.75">
      <c r="A318" s="125" t="str">
        <f t="shared" si="44"/>
        <v>6022177386</v>
      </c>
      <c r="B318" s="128" t="str">
        <f t="shared" si="36"/>
        <v>Miscellaneous - Theory and Reference - Manuscript Paper</v>
      </c>
      <c r="C318" s="135" t="str">
        <f t="shared" si="37"/>
        <v>Print Music</v>
      </c>
      <c r="D318" s="127" t="s">
        <v>1788</v>
      </c>
      <c r="E318" s="127" t="s">
        <v>1138</v>
      </c>
      <c r="F318" s="127" t="s">
        <v>1683</v>
      </c>
      <c r="G318" s="126" t="str">
        <f t="shared" si="38"/>
        <v>Miscellaneous - Theory and Reference</v>
      </c>
      <c r="H318" s="136" t="s">
        <v>1686</v>
      </c>
      <c r="I318" s="132">
        <f t="shared" si="39"/>
        <v>60</v>
      </c>
      <c r="J318" s="133" t="str">
        <f t="shared" si="40"/>
        <v>22</v>
      </c>
      <c r="K318" s="133" t="str">
        <f t="shared" si="41"/>
        <v>177</v>
      </c>
      <c r="L318" s="133" t="str">
        <f t="shared" si="42"/>
        <v>386</v>
      </c>
      <c r="M318" s="134">
        <f t="shared" si="43"/>
      </c>
    </row>
    <row r="319" spans="1:13" ht="12.75">
      <c r="A319" s="125" t="str">
        <f t="shared" si="44"/>
        <v>6022177304</v>
      </c>
      <c r="B319" s="128" t="str">
        <f t="shared" si="36"/>
        <v>Miscellaneous - Theory and Reference - Flashcards</v>
      </c>
      <c r="C319" s="135" t="str">
        <f t="shared" si="37"/>
        <v>Print Music</v>
      </c>
      <c r="D319" s="127" t="s">
        <v>1788</v>
      </c>
      <c r="E319" s="127" t="s">
        <v>1138</v>
      </c>
      <c r="F319" s="127" t="s">
        <v>1683</v>
      </c>
      <c r="G319" s="126" t="str">
        <f t="shared" si="38"/>
        <v>Miscellaneous - Theory and Reference</v>
      </c>
      <c r="H319" s="136" t="s">
        <v>1685</v>
      </c>
      <c r="I319" s="132">
        <f t="shared" si="39"/>
        <v>60</v>
      </c>
      <c r="J319" s="133" t="str">
        <f t="shared" si="40"/>
        <v>22</v>
      </c>
      <c r="K319" s="133" t="str">
        <f t="shared" si="41"/>
        <v>177</v>
      </c>
      <c r="L319" s="133" t="str">
        <f t="shared" si="42"/>
        <v>304</v>
      </c>
      <c r="M319" s="134">
        <f t="shared" si="43"/>
      </c>
    </row>
    <row r="320" spans="1:13" ht="12.75">
      <c r="A320" s="125" t="str">
        <f t="shared" si="44"/>
        <v>6022177260</v>
      </c>
      <c r="B320" s="128" t="str">
        <f t="shared" si="36"/>
        <v>Miscellaneous - Theory and Reference - Dictionaries</v>
      </c>
      <c r="C320" s="135" t="str">
        <f t="shared" si="37"/>
        <v>Print Music</v>
      </c>
      <c r="D320" s="127" t="s">
        <v>1788</v>
      </c>
      <c r="E320" s="127" t="s">
        <v>1138</v>
      </c>
      <c r="F320" s="127" t="s">
        <v>1683</v>
      </c>
      <c r="G320" s="126" t="str">
        <f t="shared" si="38"/>
        <v>Miscellaneous - Theory and Reference</v>
      </c>
      <c r="H320" s="136" t="s">
        <v>1684</v>
      </c>
      <c r="I320" s="132">
        <f t="shared" si="39"/>
        <v>60</v>
      </c>
      <c r="J320" s="133" t="str">
        <f t="shared" si="40"/>
        <v>22</v>
      </c>
      <c r="K320" s="133" t="str">
        <f t="shared" si="41"/>
        <v>177</v>
      </c>
      <c r="L320" s="133" t="str">
        <f t="shared" si="42"/>
        <v>260</v>
      </c>
      <c r="M320" s="134">
        <f t="shared" si="43"/>
      </c>
    </row>
    <row r="321" spans="1:13" ht="12.75">
      <c r="A321" s="125" t="str">
        <f t="shared" si="44"/>
        <v>6022168386</v>
      </c>
      <c r="B321" s="128" t="str">
        <f t="shared" si="36"/>
        <v>Miscellaneous - Reference - Manuscript Paper</v>
      </c>
      <c r="C321" s="126" t="str">
        <f t="shared" si="37"/>
        <v>Print Music</v>
      </c>
      <c r="D321" s="127" t="s">
        <v>1788</v>
      </c>
      <c r="E321" s="127" t="s">
        <v>98</v>
      </c>
      <c r="F321" s="127" t="s">
        <v>100</v>
      </c>
      <c r="G321" s="126" t="str">
        <f t="shared" si="38"/>
        <v>Miscellaneous - Reference</v>
      </c>
      <c r="H321" s="129" t="s">
        <v>1686</v>
      </c>
      <c r="I321" s="132">
        <f t="shared" si="39"/>
        <v>60</v>
      </c>
      <c r="J321" s="133" t="str">
        <f t="shared" si="40"/>
        <v>22</v>
      </c>
      <c r="K321" s="133" t="str">
        <f t="shared" si="41"/>
        <v>168</v>
      </c>
      <c r="L321" s="133" t="str">
        <f t="shared" si="42"/>
        <v>386</v>
      </c>
      <c r="M321" s="134">
        <f t="shared" si="43"/>
      </c>
    </row>
    <row r="322" spans="1:13" ht="12.75">
      <c r="A322" s="125" t="str">
        <f t="shared" si="44"/>
        <v>6022168385</v>
      </c>
      <c r="B322" s="128" t="str">
        <f aca="true" t="shared" si="45" ref="B322:B385">G322&amp;" - "&amp;H322</f>
        <v>Miscellaneous - Reference - Manuals</v>
      </c>
      <c r="C322" s="126" t="str">
        <f aca="true" t="shared" si="46" ref="C322:C385">IF(D322="Print Music",D322,D322&amp;" - "&amp;E322)</f>
        <v>Print Music</v>
      </c>
      <c r="D322" s="127" t="s">
        <v>1788</v>
      </c>
      <c r="E322" s="127" t="s">
        <v>98</v>
      </c>
      <c r="F322" s="127" t="s">
        <v>99</v>
      </c>
      <c r="G322" s="126" t="str">
        <f aca="true" t="shared" si="47" ref="G322:G385">IF(D322="Print Music",E322&amp;" - "&amp;F322,F322)</f>
        <v>Miscellaneous - Reference</v>
      </c>
      <c r="H322" s="129" t="s">
        <v>1196</v>
      </c>
      <c r="I322" s="132">
        <f aca="true" t="shared" si="48" ref="I322:I385">IF(ISERROR(VLOOKUP(D322,Lvl1Code,2,FALSE)),"XX",VLOOKUP(D322,Lvl1Code,2,FALSE))</f>
        <v>60</v>
      </c>
      <c r="J322" s="133" t="str">
        <f aca="true" t="shared" si="49" ref="J322:J385">IF(ISERROR(VLOOKUP(E322,Lvl2Code,2,FALSE)),"XX",VLOOKUP(E322,Lvl2Code,2,FALSE))</f>
        <v>22</v>
      </c>
      <c r="K322" s="133" t="str">
        <f aca="true" t="shared" si="50" ref="K322:K385">IF(ISERROR(VLOOKUP(F322,Lvl3Code,2,FALSE)),"XXX",VLOOKUP(F322,Lvl3Code,2,FALSE))</f>
        <v>168</v>
      </c>
      <c r="L322" s="133" t="str">
        <f aca="true" t="shared" si="51" ref="L322:L385">IF(ISERROR(VLOOKUP(H322,Lvl4Code,2,FALSE)),"XXX",VLOOKUP(H322,Lvl4Code,2,FALSE))</f>
        <v>385</v>
      </c>
      <c r="M322" s="134">
        <f aca="true" t="shared" si="52" ref="M322:M385">IF(OR(I322="XX",J322="XX",K322="XXX",L322="XXX"),"XX","")</f>
      </c>
    </row>
    <row r="323" spans="1:13" ht="12.75">
      <c r="A323" s="125" t="str">
        <f aca="true" t="shared" si="53" ref="A323:A386">I323&amp;J323&amp;K323&amp;L323</f>
        <v>6022168328</v>
      </c>
      <c r="B323" s="128" t="str">
        <f t="shared" si="45"/>
        <v>Miscellaneous - Reference - General</v>
      </c>
      <c r="C323" s="126" t="str">
        <f t="shared" si="46"/>
        <v>Print Music</v>
      </c>
      <c r="D323" s="127" t="s">
        <v>1788</v>
      </c>
      <c r="E323" s="127" t="s">
        <v>1138</v>
      </c>
      <c r="F323" s="127" t="s">
        <v>97</v>
      </c>
      <c r="G323" s="126" t="str">
        <f t="shared" si="47"/>
        <v>Miscellaneous - Reference</v>
      </c>
      <c r="H323" s="129" t="s">
        <v>1237</v>
      </c>
      <c r="I323" s="132">
        <f t="shared" si="48"/>
        <v>60</v>
      </c>
      <c r="J323" s="133" t="str">
        <f t="shared" si="49"/>
        <v>22</v>
      </c>
      <c r="K323" s="133" t="str">
        <f t="shared" si="50"/>
        <v>168</v>
      </c>
      <c r="L323" s="133" t="str">
        <f t="shared" si="51"/>
        <v>328</v>
      </c>
      <c r="M323" s="134">
        <f t="shared" si="52"/>
      </c>
    </row>
    <row r="324" spans="1:13" ht="12.75">
      <c r="A324" s="125" t="str">
        <f t="shared" si="53"/>
        <v>6022157622</v>
      </c>
      <c r="B324" s="128" t="str">
        <f t="shared" si="45"/>
        <v>Miscellaneous - Percussion - Timpani/Mixed Levels</v>
      </c>
      <c r="C324" s="126" t="str">
        <f t="shared" si="46"/>
        <v>Print Music</v>
      </c>
      <c r="D324" s="127" t="s">
        <v>1788</v>
      </c>
      <c r="E324" s="127" t="s">
        <v>1138</v>
      </c>
      <c r="F324" s="127" t="s">
        <v>1831</v>
      </c>
      <c r="G324" s="126" t="str">
        <f t="shared" si="47"/>
        <v>Miscellaneous - Percussion</v>
      </c>
      <c r="H324" s="130" t="s">
        <v>1497</v>
      </c>
      <c r="I324" s="132">
        <f t="shared" si="48"/>
        <v>60</v>
      </c>
      <c r="J324" s="133" t="str">
        <f t="shared" si="49"/>
        <v>22</v>
      </c>
      <c r="K324" s="133" t="str">
        <f t="shared" si="50"/>
        <v>157</v>
      </c>
      <c r="L324" s="133" t="str">
        <f t="shared" si="51"/>
        <v>622</v>
      </c>
      <c r="M324" s="134">
        <f t="shared" si="52"/>
      </c>
    </row>
    <row r="325" spans="1:13" ht="12.75">
      <c r="A325" s="125" t="str">
        <f t="shared" si="53"/>
        <v>6022157621</v>
      </c>
      <c r="B325" s="128" t="str">
        <f t="shared" si="45"/>
        <v>Miscellaneous - Percussion - Timpani/Intermediate (3,4)</v>
      </c>
      <c r="C325" s="126" t="str">
        <f t="shared" si="46"/>
        <v>Print Music</v>
      </c>
      <c r="D325" s="127" t="s">
        <v>1788</v>
      </c>
      <c r="E325" s="127" t="s">
        <v>1138</v>
      </c>
      <c r="F325" s="127" t="s">
        <v>1831</v>
      </c>
      <c r="G325" s="126" t="str">
        <f t="shared" si="47"/>
        <v>Miscellaneous - Percussion</v>
      </c>
      <c r="H325" s="130" t="s">
        <v>1499</v>
      </c>
      <c r="I325" s="132">
        <f t="shared" si="48"/>
        <v>60</v>
      </c>
      <c r="J325" s="133" t="str">
        <f t="shared" si="49"/>
        <v>22</v>
      </c>
      <c r="K325" s="133" t="str">
        <f t="shared" si="50"/>
        <v>157</v>
      </c>
      <c r="L325" s="133" t="str">
        <f t="shared" si="51"/>
        <v>621</v>
      </c>
      <c r="M325" s="134">
        <f t="shared" si="52"/>
      </c>
    </row>
    <row r="326" spans="1:13" ht="12.75">
      <c r="A326" s="125" t="str">
        <f t="shared" si="53"/>
        <v>6022157620</v>
      </c>
      <c r="B326" s="128" t="str">
        <f t="shared" si="45"/>
        <v>Miscellaneous - Percussion - Timpani/Beginner (1,2)</v>
      </c>
      <c r="C326" s="126" t="str">
        <f t="shared" si="46"/>
        <v>Print Music</v>
      </c>
      <c r="D326" s="127" t="s">
        <v>1788</v>
      </c>
      <c r="E326" s="127" t="s">
        <v>1138</v>
      </c>
      <c r="F326" s="127" t="s">
        <v>1831</v>
      </c>
      <c r="G326" s="126" t="str">
        <f t="shared" si="47"/>
        <v>Miscellaneous - Percussion</v>
      </c>
      <c r="H326" s="130" t="s">
        <v>1498</v>
      </c>
      <c r="I326" s="132">
        <f t="shared" si="48"/>
        <v>60</v>
      </c>
      <c r="J326" s="133" t="str">
        <f t="shared" si="49"/>
        <v>22</v>
      </c>
      <c r="K326" s="133" t="str">
        <f t="shared" si="50"/>
        <v>157</v>
      </c>
      <c r="L326" s="133" t="str">
        <f t="shared" si="51"/>
        <v>620</v>
      </c>
      <c r="M326" s="134">
        <f t="shared" si="52"/>
      </c>
    </row>
    <row r="327" spans="1:13" ht="12.75">
      <c r="A327" s="125" t="str">
        <f t="shared" si="53"/>
        <v>6022157619</v>
      </c>
      <c r="B327" s="128" t="str">
        <f t="shared" si="45"/>
        <v>Miscellaneous - Percussion - Timpani/Advanced (5,6)</v>
      </c>
      <c r="C327" s="126" t="str">
        <f t="shared" si="46"/>
        <v>Print Music</v>
      </c>
      <c r="D327" s="127" t="s">
        <v>1788</v>
      </c>
      <c r="E327" s="127" t="s">
        <v>1138</v>
      </c>
      <c r="F327" s="127" t="s">
        <v>1831</v>
      </c>
      <c r="G327" s="126" t="str">
        <f t="shared" si="47"/>
        <v>Miscellaneous - Percussion</v>
      </c>
      <c r="H327" s="130" t="s">
        <v>1500</v>
      </c>
      <c r="I327" s="132">
        <f t="shared" si="48"/>
        <v>60</v>
      </c>
      <c r="J327" s="133" t="str">
        <f t="shared" si="49"/>
        <v>22</v>
      </c>
      <c r="K327" s="133" t="str">
        <f t="shared" si="50"/>
        <v>157</v>
      </c>
      <c r="L327" s="133" t="str">
        <f t="shared" si="51"/>
        <v>619</v>
      </c>
      <c r="M327" s="134">
        <f t="shared" si="52"/>
      </c>
    </row>
    <row r="328" spans="1:13" ht="12.75">
      <c r="A328" s="125" t="str">
        <f t="shared" si="53"/>
        <v>6022157557</v>
      </c>
      <c r="B328" s="128" t="str">
        <f t="shared" si="45"/>
        <v>Miscellaneous - Percussion - Snare Drum/Mixed Levels</v>
      </c>
      <c r="C328" s="126" t="str">
        <f t="shared" si="46"/>
        <v>Print Music</v>
      </c>
      <c r="D328" s="127" t="s">
        <v>95</v>
      </c>
      <c r="E328" s="127" t="s">
        <v>96</v>
      </c>
      <c r="F328" s="127" t="s">
        <v>1831</v>
      </c>
      <c r="G328" s="126" t="str">
        <f t="shared" si="47"/>
        <v>Miscellaneous - Percussion</v>
      </c>
      <c r="H328" s="130" t="s">
        <v>1611</v>
      </c>
      <c r="I328" s="132">
        <f t="shared" si="48"/>
        <v>60</v>
      </c>
      <c r="J328" s="133" t="str">
        <f t="shared" si="49"/>
        <v>22</v>
      </c>
      <c r="K328" s="133" t="str">
        <f t="shared" si="50"/>
        <v>157</v>
      </c>
      <c r="L328" s="133" t="str">
        <f t="shared" si="51"/>
        <v>557</v>
      </c>
      <c r="M328" s="134">
        <f t="shared" si="52"/>
      </c>
    </row>
    <row r="329" spans="1:13" ht="12.75">
      <c r="A329" s="125" t="str">
        <f t="shared" si="53"/>
        <v>6022157556</v>
      </c>
      <c r="B329" s="128" t="str">
        <f t="shared" si="45"/>
        <v>Miscellaneous - Percussion - Snare Drum/Intermediate (3,4)</v>
      </c>
      <c r="C329" s="126" t="str">
        <f t="shared" si="46"/>
        <v>Print Music</v>
      </c>
      <c r="D329" s="127" t="s">
        <v>1788</v>
      </c>
      <c r="E329" s="127" t="s">
        <v>1138</v>
      </c>
      <c r="F329" s="127" t="s">
        <v>1831</v>
      </c>
      <c r="G329" s="126" t="str">
        <f t="shared" si="47"/>
        <v>Miscellaneous - Percussion</v>
      </c>
      <c r="H329" s="130" t="s">
        <v>1613</v>
      </c>
      <c r="I329" s="132">
        <f t="shared" si="48"/>
        <v>60</v>
      </c>
      <c r="J329" s="133" t="str">
        <f t="shared" si="49"/>
        <v>22</v>
      </c>
      <c r="K329" s="133" t="str">
        <f t="shared" si="50"/>
        <v>157</v>
      </c>
      <c r="L329" s="133" t="str">
        <f t="shared" si="51"/>
        <v>556</v>
      </c>
      <c r="M329" s="134">
        <f t="shared" si="52"/>
      </c>
    </row>
    <row r="330" spans="1:13" ht="12.75">
      <c r="A330" s="125" t="str">
        <f t="shared" si="53"/>
        <v>6022157555</v>
      </c>
      <c r="B330" s="128" t="str">
        <f t="shared" si="45"/>
        <v>Miscellaneous - Percussion - Snare Drum/Beginner (1,2)</v>
      </c>
      <c r="C330" s="126" t="str">
        <f t="shared" si="46"/>
        <v>Print Music</v>
      </c>
      <c r="D330" s="127" t="s">
        <v>1788</v>
      </c>
      <c r="E330" s="127" t="s">
        <v>1138</v>
      </c>
      <c r="F330" s="127" t="s">
        <v>1831</v>
      </c>
      <c r="G330" s="126" t="str">
        <f t="shared" si="47"/>
        <v>Miscellaneous - Percussion</v>
      </c>
      <c r="H330" s="130" t="s">
        <v>1612</v>
      </c>
      <c r="I330" s="132">
        <f t="shared" si="48"/>
        <v>60</v>
      </c>
      <c r="J330" s="133" t="str">
        <f t="shared" si="49"/>
        <v>22</v>
      </c>
      <c r="K330" s="133" t="str">
        <f t="shared" si="50"/>
        <v>157</v>
      </c>
      <c r="L330" s="133" t="str">
        <f t="shared" si="51"/>
        <v>555</v>
      </c>
      <c r="M330" s="134">
        <f t="shared" si="52"/>
      </c>
    </row>
    <row r="331" spans="1:13" ht="12.75">
      <c r="A331" s="125" t="str">
        <f t="shared" si="53"/>
        <v>6022157554</v>
      </c>
      <c r="B331" s="128" t="str">
        <f t="shared" si="45"/>
        <v>Miscellaneous - Percussion - Snare Drum/Advanced (5,6)</v>
      </c>
      <c r="C331" s="126" t="str">
        <f t="shared" si="46"/>
        <v>Print Music</v>
      </c>
      <c r="D331" s="127" t="s">
        <v>1788</v>
      </c>
      <c r="E331" s="127" t="s">
        <v>1138</v>
      </c>
      <c r="F331" s="127" t="s">
        <v>1831</v>
      </c>
      <c r="G331" s="126" t="str">
        <f t="shared" si="47"/>
        <v>Miscellaneous - Percussion</v>
      </c>
      <c r="H331" s="130" t="s">
        <v>1614</v>
      </c>
      <c r="I331" s="132">
        <f t="shared" si="48"/>
        <v>60</v>
      </c>
      <c r="J331" s="133" t="str">
        <f t="shared" si="49"/>
        <v>22</v>
      </c>
      <c r="K331" s="133" t="str">
        <f t="shared" si="50"/>
        <v>157</v>
      </c>
      <c r="L331" s="133" t="str">
        <f t="shared" si="51"/>
        <v>554</v>
      </c>
      <c r="M331" s="134">
        <f t="shared" si="52"/>
      </c>
    </row>
    <row r="332" spans="1:13" ht="12.75">
      <c r="A332" s="125" t="str">
        <f t="shared" si="53"/>
        <v>6022157409</v>
      </c>
      <c r="B332" s="128" t="str">
        <f t="shared" si="45"/>
        <v>Miscellaneous - Percussion - Misc Percussion/Mixed Levels</v>
      </c>
      <c r="C332" s="126" t="str">
        <f t="shared" si="46"/>
        <v>Print Music</v>
      </c>
      <c r="D332" s="127" t="s">
        <v>1788</v>
      </c>
      <c r="E332" s="127" t="s">
        <v>1138</v>
      </c>
      <c r="F332" s="127" t="s">
        <v>1831</v>
      </c>
      <c r="G332" s="126" t="str">
        <f t="shared" si="47"/>
        <v>Miscellaneous - Percussion</v>
      </c>
      <c r="H332" s="130" t="s">
        <v>1505</v>
      </c>
      <c r="I332" s="132">
        <f t="shared" si="48"/>
        <v>60</v>
      </c>
      <c r="J332" s="133" t="str">
        <f t="shared" si="49"/>
        <v>22</v>
      </c>
      <c r="K332" s="133" t="str">
        <f t="shared" si="50"/>
        <v>157</v>
      </c>
      <c r="L332" s="133" t="str">
        <f t="shared" si="51"/>
        <v>409</v>
      </c>
      <c r="M332" s="134">
        <f t="shared" si="52"/>
      </c>
    </row>
    <row r="333" spans="1:13" ht="12.75">
      <c r="A333" s="125" t="str">
        <f t="shared" si="53"/>
        <v>6022157408</v>
      </c>
      <c r="B333" s="128" t="str">
        <f t="shared" si="45"/>
        <v>Miscellaneous - Percussion - Misc Percussion/Intermediate (3,4)</v>
      </c>
      <c r="C333" s="126" t="str">
        <f t="shared" si="46"/>
        <v>Print Music</v>
      </c>
      <c r="D333" s="127" t="s">
        <v>1788</v>
      </c>
      <c r="E333" s="127" t="s">
        <v>1138</v>
      </c>
      <c r="F333" s="127" t="s">
        <v>1831</v>
      </c>
      <c r="G333" s="126" t="str">
        <f t="shared" si="47"/>
        <v>Miscellaneous - Percussion</v>
      </c>
      <c r="H333" s="130" t="s">
        <v>1507</v>
      </c>
      <c r="I333" s="132">
        <f t="shared" si="48"/>
        <v>60</v>
      </c>
      <c r="J333" s="133" t="str">
        <f t="shared" si="49"/>
        <v>22</v>
      </c>
      <c r="K333" s="133" t="str">
        <f t="shared" si="50"/>
        <v>157</v>
      </c>
      <c r="L333" s="133" t="str">
        <f t="shared" si="51"/>
        <v>408</v>
      </c>
      <c r="M333" s="134">
        <f t="shared" si="52"/>
      </c>
    </row>
    <row r="334" spans="1:13" ht="12.75">
      <c r="A334" s="125" t="str">
        <f t="shared" si="53"/>
        <v>6022157407</v>
      </c>
      <c r="B334" s="128" t="str">
        <f t="shared" si="45"/>
        <v>Miscellaneous - Percussion - Misc Percussion/Beginner (1,2)</v>
      </c>
      <c r="C334" s="126" t="str">
        <f t="shared" si="46"/>
        <v>Print Music</v>
      </c>
      <c r="D334" s="127" t="s">
        <v>1788</v>
      </c>
      <c r="E334" s="127" t="s">
        <v>1138</v>
      </c>
      <c r="F334" s="127" t="s">
        <v>1831</v>
      </c>
      <c r="G334" s="126" t="str">
        <f t="shared" si="47"/>
        <v>Miscellaneous - Percussion</v>
      </c>
      <c r="H334" s="130" t="s">
        <v>1506</v>
      </c>
      <c r="I334" s="132">
        <f t="shared" si="48"/>
        <v>60</v>
      </c>
      <c r="J334" s="133" t="str">
        <f t="shared" si="49"/>
        <v>22</v>
      </c>
      <c r="K334" s="133" t="str">
        <f t="shared" si="50"/>
        <v>157</v>
      </c>
      <c r="L334" s="133" t="str">
        <f t="shared" si="51"/>
        <v>407</v>
      </c>
      <c r="M334" s="134">
        <f t="shared" si="52"/>
      </c>
    </row>
    <row r="335" spans="1:13" ht="12.75">
      <c r="A335" s="125" t="str">
        <f t="shared" si="53"/>
        <v>6022157406</v>
      </c>
      <c r="B335" s="128" t="str">
        <f t="shared" si="45"/>
        <v>Miscellaneous - Percussion - Misc Percussion/Advanced (5,6)</v>
      </c>
      <c r="C335" s="126" t="str">
        <f t="shared" si="46"/>
        <v>Print Music</v>
      </c>
      <c r="D335" s="127" t="s">
        <v>1788</v>
      </c>
      <c r="E335" s="127" t="s">
        <v>1138</v>
      </c>
      <c r="F335" s="127" t="s">
        <v>1831</v>
      </c>
      <c r="G335" s="126" t="str">
        <f t="shared" si="47"/>
        <v>Miscellaneous - Percussion</v>
      </c>
      <c r="H335" s="130" t="s">
        <v>1508</v>
      </c>
      <c r="I335" s="132">
        <f t="shared" si="48"/>
        <v>60</v>
      </c>
      <c r="J335" s="133" t="str">
        <f t="shared" si="49"/>
        <v>22</v>
      </c>
      <c r="K335" s="133" t="str">
        <f t="shared" si="50"/>
        <v>157</v>
      </c>
      <c r="L335" s="133" t="str">
        <f t="shared" si="51"/>
        <v>406</v>
      </c>
      <c r="M335" s="134">
        <f t="shared" si="52"/>
      </c>
    </row>
    <row r="336" spans="1:13" ht="12.75">
      <c r="A336" s="125" t="str">
        <f t="shared" si="53"/>
        <v>6022157381</v>
      </c>
      <c r="B336" s="128" t="str">
        <f t="shared" si="45"/>
        <v>Miscellaneous - Percussion - Mallet/Mixed Levels</v>
      </c>
      <c r="C336" s="126" t="str">
        <f t="shared" si="46"/>
        <v>Print Music</v>
      </c>
      <c r="D336" s="127" t="s">
        <v>1788</v>
      </c>
      <c r="E336" s="127" t="s">
        <v>1138</v>
      </c>
      <c r="F336" s="127" t="s">
        <v>1831</v>
      </c>
      <c r="G336" s="126" t="str">
        <f t="shared" si="47"/>
        <v>Miscellaneous - Percussion</v>
      </c>
      <c r="H336" s="130" t="s">
        <v>1493</v>
      </c>
      <c r="I336" s="132">
        <f t="shared" si="48"/>
        <v>60</v>
      </c>
      <c r="J336" s="133" t="str">
        <f t="shared" si="49"/>
        <v>22</v>
      </c>
      <c r="K336" s="133" t="str">
        <f t="shared" si="50"/>
        <v>157</v>
      </c>
      <c r="L336" s="133" t="str">
        <f t="shared" si="51"/>
        <v>381</v>
      </c>
      <c r="M336" s="134">
        <f t="shared" si="52"/>
      </c>
    </row>
    <row r="337" spans="1:13" ht="12.75">
      <c r="A337" s="125" t="str">
        <f t="shared" si="53"/>
        <v>6022157380</v>
      </c>
      <c r="B337" s="128" t="str">
        <f t="shared" si="45"/>
        <v>Miscellaneous - Percussion - Mallet/Intermediate (3,4)</v>
      </c>
      <c r="C337" s="126" t="str">
        <f t="shared" si="46"/>
        <v>Print Music</v>
      </c>
      <c r="D337" s="127" t="s">
        <v>1788</v>
      </c>
      <c r="E337" s="127" t="s">
        <v>1138</v>
      </c>
      <c r="F337" s="127" t="s">
        <v>1831</v>
      </c>
      <c r="G337" s="126" t="str">
        <f t="shared" si="47"/>
        <v>Miscellaneous - Percussion</v>
      </c>
      <c r="H337" s="130" t="s">
        <v>1495</v>
      </c>
      <c r="I337" s="132">
        <f t="shared" si="48"/>
        <v>60</v>
      </c>
      <c r="J337" s="133" t="str">
        <f t="shared" si="49"/>
        <v>22</v>
      </c>
      <c r="K337" s="133" t="str">
        <f t="shared" si="50"/>
        <v>157</v>
      </c>
      <c r="L337" s="133" t="str">
        <f t="shared" si="51"/>
        <v>380</v>
      </c>
      <c r="M337" s="134">
        <f t="shared" si="52"/>
      </c>
    </row>
    <row r="338" spans="1:13" ht="12.75">
      <c r="A338" s="125" t="str">
        <f t="shared" si="53"/>
        <v>6022157379</v>
      </c>
      <c r="B338" s="128" t="str">
        <f t="shared" si="45"/>
        <v>Miscellaneous - Percussion - Mallet/Beginner (1,2)</v>
      </c>
      <c r="C338" s="126" t="str">
        <f t="shared" si="46"/>
        <v>Print Music</v>
      </c>
      <c r="D338" s="127" t="s">
        <v>1788</v>
      </c>
      <c r="E338" s="127" t="s">
        <v>1138</v>
      </c>
      <c r="F338" s="127" t="s">
        <v>1831</v>
      </c>
      <c r="G338" s="126" t="str">
        <f t="shared" si="47"/>
        <v>Miscellaneous - Percussion</v>
      </c>
      <c r="H338" s="130" t="s">
        <v>1494</v>
      </c>
      <c r="I338" s="132">
        <f t="shared" si="48"/>
        <v>60</v>
      </c>
      <c r="J338" s="133" t="str">
        <f t="shared" si="49"/>
        <v>22</v>
      </c>
      <c r="K338" s="133" t="str">
        <f t="shared" si="50"/>
        <v>157</v>
      </c>
      <c r="L338" s="133" t="str">
        <f t="shared" si="51"/>
        <v>379</v>
      </c>
      <c r="M338" s="134">
        <f t="shared" si="52"/>
      </c>
    </row>
    <row r="339" spans="1:13" ht="12.75">
      <c r="A339" s="125" t="str">
        <f t="shared" si="53"/>
        <v>6022157378</v>
      </c>
      <c r="B339" s="128" t="str">
        <f t="shared" si="45"/>
        <v>Miscellaneous - Percussion - Mallet/Advanced (5,6)</v>
      </c>
      <c r="C339" s="126" t="str">
        <f t="shared" si="46"/>
        <v>Print Music</v>
      </c>
      <c r="D339" s="127" t="s">
        <v>1788</v>
      </c>
      <c r="E339" s="127" t="s">
        <v>1138</v>
      </c>
      <c r="F339" s="127" t="s">
        <v>1831</v>
      </c>
      <c r="G339" s="126" t="str">
        <f t="shared" si="47"/>
        <v>Miscellaneous - Percussion</v>
      </c>
      <c r="H339" s="130" t="s">
        <v>1496</v>
      </c>
      <c r="I339" s="132">
        <f t="shared" si="48"/>
        <v>60</v>
      </c>
      <c r="J339" s="133" t="str">
        <f t="shared" si="49"/>
        <v>22</v>
      </c>
      <c r="K339" s="133" t="str">
        <f t="shared" si="50"/>
        <v>157</v>
      </c>
      <c r="L339" s="133" t="str">
        <f t="shared" si="51"/>
        <v>378</v>
      </c>
      <c r="M339" s="134">
        <f t="shared" si="52"/>
      </c>
    </row>
    <row r="340" spans="1:13" ht="12.75">
      <c r="A340" s="125" t="str">
        <f t="shared" si="53"/>
        <v>6022157284</v>
      </c>
      <c r="B340" s="128" t="str">
        <f t="shared" si="45"/>
        <v>Miscellaneous - Percussion - Drums World and Hand/Mixed Levels</v>
      </c>
      <c r="C340" s="126" t="str">
        <f t="shared" si="46"/>
        <v>Print Music</v>
      </c>
      <c r="D340" s="127" t="s">
        <v>1788</v>
      </c>
      <c r="E340" s="127" t="s">
        <v>1138</v>
      </c>
      <c r="F340" s="127" t="s">
        <v>1831</v>
      </c>
      <c r="G340" s="126" t="str">
        <f t="shared" si="47"/>
        <v>Miscellaneous - Percussion</v>
      </c>
      <c r="H340" s="130" t="s">
        <v>1501</v>
      </c>
      <c r="I340" s="132">
        <f t="shared" si="48"/>
        <v>60</v>
      </c>
      <c r="J340" s="133" t="str">
        <f t="shared" si="49"/>
        <v>22</v>
      </c>
      <c r="K340" s="133" t="str">
        <f t="shared" si="50"/>
        <v>157</v>
      </c>
      <c r="L340" s="133" t="str">
        <f t="shared" si="51"/>
        <v>284</v>
      </c>
      <c r="M340" s="134">
        <f t="shared" si="52"/>
      </c>
    </row>
    <row r="341" spans="1:13" ht="12.75">
      <c r="A341" s="125" t="str">
        <f t="shared" si="53"/>
        <v>6022157283</v>
      </c>
      <c r="B341" s="128" t="str">
        <f t="shared" si="45"/>
        <v>Miscellaneous - Percussion - Drums World and Hand/Intermediate (3,4)</v>
      </c>
      <c r="C341" s="126" t="str">
        <f t="shared" si="46"/>
        <v>Print Music</v>
      </c>
      <c r="D341" s="127" t="s">
        <v>1788</v>
      </c>
      <c r="E341" s="127" t="s">
        <v>1138</v>
      </c>
      <c r="F341" s="127" t="s">
        <v>1831</v>
      </c>
      <c r="G341" s="126" t="str">
        <f t="shared" si="47"/>
        <v>Miscellaneous - Percussion</v>
      </c>
      <c r="H341" s="130" t="s">
        <v>1503</v>
      </c>
      <c r="I341" s="132">
        <f t="shared" si="48"/>
        <v>60</v>
      </c>
      <c r="J341" s="133" t="str">
        <f t="shared" si="49"/>
        <v>22</v>
      </c>
      <c r="K341" s="133" t="str">
        <f t="shared" si="50"/>
        <v>157</v>
      </c>
      <c r="L341" s="133" t="str">
        <f t="shared" si="51"/>
        <v>283</v>
      </c>
      <c r="M341" s="134">
        <f t="shared" si="52"/>
      </c>
    </row>
    <row r="342" spans="1:13" ht="12.75">
      <c r="A342" s="125" t="str">
        <f t="shared" si="53"/>
        <v>6022157282</v>
      </c>
      <c r="B342" s="128" t="str">
        <f t="shared" si="45"/>
        <v>Miscellaneous - Percussion - Drums World and Hand/Beginner (1,2)</v>
      </c>
      <c r="C342" s="126" t="str">
        <f t="shared" si="46"/>
        <v>Print Music</v>
      </c>
      <c r="D342" s="127" t="s">
        <v>1788</v>
      </c>
      <c r="E342" s="127" t="s">
        <v>1138</v>
      </c>
      <c r="F342" s="127" t="s">
        <v>1831</v>
      </c>
      <c r="G342" s="126" t="str">
        <f t="shared" si="47"/>
        <v>Miscellaneous - Percussion</v>
      </c>
      <c r="H342" s="130" t="s">
        <v>1502</v>
      </c>
      <c r="I342" s="132">
        <f t="shared" si="48"/>
        <v>60</v>
      </c>
      <c r="J342" s="133" t="str">
        <f t="shared" si="49"/>
        <v>22</v>
      </c>
      <c r="K342" s="133" t="str">
        <f t="shared" si="50"/>
        <v>157</v>
      </c>
      <c r="L342" s="133" t="str">
        <f t="shared" si="51"/>
        <v>282</v>
      </c>
      <c r="M342" s="134">
        <f t="shared" si="52"/>
      </c>
    </row>
    <row r="343" spans="1:13" ht="12.75">
      <c r="A343" s="125" t="str">
        <f t="shared" si="53"/>
        <v>6022157281</v>
      </c>
      <c r="B343" s="128" t="str">
        <f t="shared" si="45"/>
        <v>Miscellaneous - Percussion - Drums World and Hand/Advanced (5,6)</v>
      </c>
      <c r="C343" s="126" t="str">
        <f t="shared" si="46"/>
        <v>Print Music</v>
      </c>
      <c r="D343" s="127" t="s">
        <v>1788</v>
      </c>
      <c r="E343" s="127" t="s">
        <v>1138</v>
      </c>
      <c r="F343" s="127" t="s">
        <v>1831</v>
      </c>
      <c r="G343" s="126" t="str">
        <f t="shared" si="47"/>
        <v>Miscellaneous - Percussion</v>
      </c>
      <c r="H343" s="130" t="s">
        <v>1504</v>
      </c>
      <c r="I343" s="132">
        <f t="shared" si="48"/>
        <v>60</v>
      </c>
      <c r="J343" s="133" t="str">
        <f t="shared" si="49"/>
        <v>22</v>
      </c>
      <c r="K343" s="133" t="str">
        <f t="shared" si="50"/>
        <v>157</v>
      </c>
      <c r="L343" s="133" t="str">
        <f t="shared" si="51"/>
        <v>281</v>
      </c>
      <c r="M343" s="134">
        <f t="shared" si="52"/>
      </c>
    </row>
    <row r="344" spans="1:13" ht="12.75">
      <c r="A344" s="125" t="str">
        <f t="shared" si="53"/>
        <v>6022157277</v>
      </c>
      <c r="B344" s="128" t="str">
        <f t="shared" si="45"/>
        <v>Miscellaneous - Percussion - Drum Set/Mixed Levels</v>
      </c>
      <c r="C344" s="126" t="str">
        <f t="shared" si="46"/>
        <v>Print Music</v>
      </c>
      <c r="D344" s="127" t="s">
        <v>158</v>
      </c>
      <c r="E344" s="127" t="s">
        <v>159</v>
      </c>
      <c r="F344" s="127" t="s">
        <v>1831</v>
      </c>
      <c r="G344" s="126" t="str">
        <f t="shared" si="47"/>
        <v>Miscellaneous - Percussion</v>
      </c>
      <c r="H344" s="130" t="s">
        <v>1615</v>
      </c>
      <c r="I344" s="132">
        <f t="shared" si="48"/>
        <v>60</v>
      </c>
      <c r="J344" s="133" t="str">
        <f t="shared" si="49"/>
        <v>22</v>
      </c>
      <c r="K344" s="133" t="str">
        <f t="shared" si="50"/>
        <v>157</v>
      </c>
      <c r="L344" s="133" t="str">
        <f t="shared" si="51"/>
        <v>277</v>
      </c>
      <c r="M344" s="134">
        <f t="shared" si="52"/>
      </c>
    </row>
    <row r="345" spans="1:13" ht="12.75">
      <c r="A345" s="125" t="str">
        <f t="shared" si="53"/>
        <v>6022157276</v>
      </c>
      <c r="B345" s="128" t="str">
        <f t="shared" si="45"/>
        <v>Miscellaneous - Percussion - Drum Set/Intermediate (3,4)</v>
      </c>
      <c r="C345" s="126" t="str">
        <f t="shared" si="46"/>
        <v>Print Music</v>
      </c>
      <c r="D345" s="127" t="s">
        <v>1788</v>
      </c>
      <c r="E345" s="127" t="s">
        <v>1138</v>
      </c>
      <c r="F345" s="127" t="s">
        <v>1831</v>
      </c>
      <c r="G345" s="126" t="str">
        <f t="shared" si="47"/>
        <v>Miscellaneous - Percussion</v>
      </c>
      <c r="H345" s="130" t="s">
        <v>1491</v>
      </c>
      <c r="I345" s="132">
        <f t="shared" si="48"/>
        <v>60</v>
      </c>
      <c r="J345" s="133" t="str">
        <f t="shared" si="49"/>
        <v>22</v>
      </c>
      <c r="K345" s="133" t="str">
        <f t="shared" si="50"/>
        <v>157</v>
      </c>
      <c r="L345" s="133" t="str">
        <f t="shared" si="51"/>
        <v>276</v>
      </c>
      <c r="M345" s="134">
        <f t="shared" si="52"/>
      </c>
    </row>
    <row r="346" spans="1:13" ht="12.75">
      <c r="A346" s="125" t="str">
        <f t="shared" si="53"/>
        <v>6022157275</v>
      </c>
      <c r="B346" s="128" t="str">
        <f t="shared" si="45"/>
        <v>Miscellaneous - Percussion - Drum Set/Beginner (1,2)</v>
      </c>
      <c r="C346" s="126" t="str">
        <f t="shared" si="46"/>
        <v>Print Music</v>
      </c>
      <c r="D346" s="127" t="s">
        <v>1788</v>
      </c>
      <c r="E346" s="127" t="s">
        <v>1138</v>
      </c>
      <c r="F346" s="127" t="s">
        <v>1831</v>
      </c>
      <c r="G346" s="126" t="str">
        <f t="shared" si="47"/>
        <v>Miscellaneous - Percussion</v>
      </c>
      <c r="H346" s="130" t="s">
        <v>1490</v>
      </c>
      <c r="I346" s="132">
        <f t="shared" si="48"/>
        <v>60</v>
      </c>
      <c r="J346" s="133" t="str">
        <f t="shared" si="49"/>
        <v>22</v>
      </c>
      <c r="K346" s="133" t="str">
        <f t="shared" si="50"/>
        <v>157</v>
      </c>
      <c r="L346" s="133" t="str">
        <f t="shared" si="51"/>
        <v>275</v>
      </c>
      <c r="M346" s="134">
        <f t="shared" si="52"/>
      </c>
    </row>
    <row r="347" spans="1:13" ht="12.75">
      <c r="A347" s="125" t="str">
        <f t="shared" si="53"/>
        <v>6022157274</v>
      </c>
      <c r="B347" s="128" t="str">
        <f t="shared" si="45"/>
        <v>Miscellaneous - Percussion - Drum Set/Advanced (5,6)</v>
      </c>
      <c r="C347" s="126" t="str">
        <f t="shared" si="46"/>
        <v>Print Music</v>
      </c>
      <c r="D347" s="127" t="s">
        <v>1788</v>
      </c>
      <c r="E347" s="127" t="s">
        <v>1138</v>
      </c>
      <c r="F347" s="127" t="s">
        <v>1831</v>
      </c>
      <c r="G347" s="126" t="str">
        <f t="shared" si="47"/>
        <v>Miscellaneous - Percussion</v>
      </c>
      <c r="H347" s="130" t="s">
        <v>1492</v>
      </c>
      <c r="I347" s="132">
        <f t="shared" si="48"/>
        <v>60</v>
      </c>
      <c r="J347" s="133" t="str">
        <f t="shared" si="49"/>
        <v>22</v>
      </c>
      <c r="K347" s="133" t="str">
        <f t="shared" si="50"/>
        <v>157</v>
      </c>
      <c r="L347" s="133" t="str">
        <f t="shared" si="51"/>
        <v>274</v>
      </c>
      <c r="M347" s="134">
        <f t="shared" si="52"/>
      </c>
    </row>
    <row r="348" spans="1:13" ht="12.75">
      <c r="A348" s="125" t="str">
        <f t="shared" si="53"/>
        <v>6022157259</v>
      </c>
      <c r="B348" s="128" t="str">
        <f t="shared" si="45"/>
        <v>Miscellaneous - Percussion - Cymbals/Mixed Levels</v>
      </c>
      <c r="C348" s="126" t="str">
        <f t="shared" si="46"/>
        <v>Print Music</v>
      </c>
      <c r="D348" s="127" t="s">
        <v>1788</v>
      </c>
      <c r="E348" s="127" t="s">
        <v>1138</v>
      </c>
      <c r="F348" s="127" t="s">
        <v>1831</v>
      </c>
      <c r="G348" s="126" t="str">
        <f t="shared" si="47"/>
        <v>Miscellaneous - Percussion</v>
      </c>
      <c r="H348" s="130" t="s">
        <v>1509</v>
      </c>
      <c r="I348" s="132">
        <f t="shared" si="48"/>
        <v>60</v>
      </c>
      <c r="J348" s="133" t="str">
        <f t="shared" si="49"/>
        <v>22</v>
      </c>
      <c r="K348" s="133" t="str">
        <f t="shared" si="50"/>
        <v>157</v>
      </c>
      <c r="L348" s="133" t="str">
        <f t="shared" si="51"/>
        <v>259</v>
      </c>
      <c r="M348" s="134">
        <f t="shared" si="52"/>
      </c>
    </row>
    <row r="349" spans="1:13" ht="12.75">
      <c r="A349" s="125" t="str">
        <f t="shared" si="53"/>
        <v>6022157258</v>
      </c>
      <c r="B349" s="128" t="str">
        <f t="shared" si="45"/>
        <v>Miscellaneous - Percussion - Cymbals/Intermediate (3,4)</v>
      </c>
      <c r="C349" s="126" t="str">
        <f t="shared" si="46"/>
        <v>Print Music</v>
      </c>
      <c r="D349" s="127" t="s">
        <v>1788</v>
      </c>
      <c r="E349" s="127" t="s">
        <v>1138</v>
      </c>
      <c r="F349" s="127" t="s">
        <v>1831</v>
      </c>
      <c r="G349" s="126" t="str">
        <f t="shared" si="47"/>
        <v>Miscellaneous - Percussion</v>
      </c>
      <c r="H349" s="130" t="s">
        <v>1511</v>
      </c>
      <c r="I349" s="132">
        <f t="shared" si="48"/>
        <v>60</v>
      </c>
      <c r="J349" s="133" t="str">
        <f t="shared" si="49"/>
        <v>22</v>
      </c>
      <c r="K349" s="133" t="str">
        <f t="shared" si="50"/>
        <v>157</v>
      </c>
      <c r="L349" s="133" t="str">
        <f t="shared" si="51"/>
        <v>258</v>
      </c>
      <c r="M349" s="134">
        <f t="shared" si="52"/>
      </c>
    </row>
    <row r="350" spans="1:13" ht="12.75">
      <c r="A350" s="125" t="str">
        <f t="shared" si="53"/>
        <v>6022157257</v>
      </c>
      <c r="B350" s="128" t="str">
        <f t="shared" si="45"/>
        <v>Miscellaneous - Percussion - Cymbals/Beginner (1,2)</v>
      </c>
      <c r="C350" s="126" t="str">
        <f t="shared" si="46"/>
        <v>Print Music</v>
      </c>
      <c r="D350" s="127" t="s">
        <v>1788</v>
      </c>
      <c r="E350" s="127" t="s">
        <v>1138</v>
      </c>
      <c r="F350" s="127" t="s">
        <v>1831</v>
      </c>
      <c r="G350" s="126" t="str">
        <f t="shared" si="47"/>
        <v>Miscellaneous - Percussion</v>
      </c>
      <c r="H350" s="130" t="s">
        <v>1510</v>
      </c>
      <c r="I350" s="132">
        <f t="shared" si="48"/>
        <v>60</v>
      </c>
      <c r="J350" s="133" t="str">
        <f t="shared" si="49"/>
        <v>22</v>
      </c>
      <c r="K350" s="133" t="str">
        <f t="shared" si="50"/>
        <v>157</v>
      </c>
      <c r="L350" s="133" t="str">
        <f t="shared" si="51"/>
        <v>257</v>
      </c>
      <c r="M350" s="134">
        <f t="shared" si="52"/>
      </c>
    </row>
    <row r="351" spans="1:13" ht="12.75">
      <c r="A351" s="125" t="str">
        <f t="shared" si="53"/>
        <v>6022157256</v>
      </c>
      <c r="B351" s="128" t="str">
        <f t="shared" si="45"/>
        <v>Miscellaneous - Percussion - Cymbals/Advanced (5,6)</v>
      </c>
      <c r="C351" s="126" t="str">
        <f t="shared" si="46"/>
        <v>Print Music</v>
      </c>
      <c r="D351" s="127" t="s">
        <v>1788</v>
      </c>
      <c r="E351" s="127" t="s">
        <v>1138</v>
      </c>
      <c r="F351" s="127" t="s">
        <v>1831</v>
      </c>
      <c r="G351" s="126" t="str">
        <f t="shared" si="47"/>
        <v>Miscellaneous - Percussion</v>
      </c>
      <c r="H351" s="130" t="s">
        <v>1512</v>
      </c>
      <c r="I351" s="132">
        <f t="shared" si="48"/>
        <v>60</v>
      </c>
      <c r="J351" s="133" t="str">
        <f t="shared" si="49"/>
        <v>22</v>
      </c>
      <c r="K351" s="133" t="str">
        <f t="shared" si="50"/>
        <v>157</v>
      </c>
      <c r="L351" s="133" t="str">
        <f t="shared" si="51"/>
        <v>256</v>
      </c>
      <c r="M351" s="134">
        <f t="shared" si="52"/>
      </c>
    </row>
    <row r="352" spans="1:13" ht="12.75">
      <c r="A352" s="125" t="str">
        <f t="shared" si="53"/>
        <v>6022142453</v>
      </c>
      <c r="B352" s="128" t="str">
        <f t="shared" si="45"/>
        <v>Miscellaneous - Miscellaneous - Other Misc/Mixed Levels</v>
      </c>
      <c r="C352" s="126" t="str">
        <f t="shared" si="46"/>
        <v>Print Music</v>
      </c>
      <c r="D352" s="127" t="s">
        <v>1788</v>
      </c>
      <c r="E352" s="127" t="s">
        <v>1138</v>
      </c>
      <c r="F352" s="127" t="s">
        <v>1836</v>
      </c>
      <c r="G352" s="126" t="str">
        <f t="shared" si="47"/>
        <v>Miscellaneous - Miscellaneous</v>
      </c>
      <c r="H352" s="130" t="s">
        <v>1537</v>
      </c>
      <c r="I352" s="132">
        <f t="shared" si="48"/>
        <v>60</v>
      </c>
      <c r="J352" s="133" t="str">
        <f t="shared" si="49"/>
        <v>22</v>
      </c>
      <c r="K352" s="133" t="str">
        <f t="shared" si="50"/>
        <v>142</v>
      </c>
      <c r="L352" s="133" t="str">
        <f t="shared" si="51"/>
        <v>453</v>
      </c>
      <c r="M352" s="134">
        <f t="shared" si="52"/>
      </c>
    </row>
    <row r="353" spans="1:13" ht="12.75">
      <c r="A353" s="125" t="str">
        <f t="shared" si="53"/>
        <v>6022142452</v>
      </c>
      <c r="B353" s="128" t="str">
        <f t="shared" si="45"/>
        <v>Miscellaneous - Miscellaneous - Other Misc/Intermediate (3,4)</v>
      </c>
      <c r="C353" s="126" t="str">
        <f t="shared" si="46"/>
        <v>Print Music</v>
      </c>
      <c r="D353" s="127" t="s">
        <v>1788</v>
      </c>
      <c r="E353" s="127" t="s">
        <v>1138</v>
      </c>
      <c r="F353" s="127" t="s">
        <v>1836</v>
      </c>
      <c r="G353" s="126" t="str">
        <f t="shared" si="47"/>
        <v>Miscellaneous - Miscellaneous</v>
      </c>
      <c r="H353" s="130" t="s">
        <v>1539</v>
      </c>
      <c r="I353" s="132">
        <f t="shared" si="48"/>
        <v>60</v>
      </c>
      <c r="J353" s="133" t="str">
        <f t="shared" si="49"/>
        <v>22</v>
      </c>
      <c r="K353" s="133" t="str">
        <f t="shared" si="50"/>
        <v>142</v>
      </c>
      <c r="L353" s="133" t="str">
        <f t="shared" si="51"/>
        <v>452</v>
      </c>
      <c r="M353" s="134">
        <f t="shared" si="52"/>
      </c>
    </row>
    <row r="354" spans="1:13" ht="12.75">
      <c r="A354" s="125" t="str">
        <f t="shared" si="53"/>
        <v>6022142451</v>
      </c>
      <c r="B354" s="128" t="str">
        <f t="shared" si="45"/>
        <v>Miscellaneous - Miscellaneous - Other Misc/Beginner (1,2)</v>
      </c>
      <c r="C354" s="126" t="str">
        <f t="shared" si="46"/>
        <v>Print Music</v>
      </c>
      <c r="D354" s="127" t="s">
        <v>1788</v>
      </c>
      <c r="E354" s="127" t="s">
        <v>1138</v>
      </c>
      <c r="F354" s="127" t="s">
        <v>1836</v>
      </c>
      <c r="G354" s="126" t="str">
        <f t="shared" si="47"/>
        <v>Miscellaneous - Miscellaneous</v>
      </c>
      <c r="H354" s="130" t="s">
        <v>1538</v>
      </c>
      <c r="I354" s="132">
        <f t="shared" si="48"/>
        <v>60</v>
      </c>
      <c r="J354" s="133" t="str">
        <f t="shared" si="49"/>
        <v>22</v>
      </c>
      <c r="K354" s="133" t="str">
        <f t="shared" si="50"/>
        <v>142</v>
      </c>
      <c r="L354" s="133" t="str">
        <f t="shared" si="51"/>
        <v>451</v>
      </c>
      <c r="M354" s="134">
        <f t="shared" si="52"/>
      </c>
    </row>
    <row r="355" spans="1:13" ht="12.75">
      <c r="A355" s="125" t="str">
        <f t="shared" si="53"/>
        <v>6022142450</v>
      </c>
      <c r="B355" s="128" t="str">
        <f t="shared" si="45"/>
        <v>Miscellaneous - Miscellaneous - Other Misc/Advanced (5,6)</v>
      </c>
      <c r="C355" s="126" t="str">
        <f t="shared" si="46"/>
        <v>Print Music</v>
      </c>
      <c r="D355" s="127" t="s">
        <v>1788</v>
      </c>
      <c r="E355" s="127" t="s">
        <v>1138</v>
      </c>
      <c r="F355" s="127" t="s">
        <v>1836</v>
      </c>
      <c r="G355" s="126" t="str">
        <f t="shared" si="47"/>
        <v>Miscellaneous - Miscellaneous</v>
      </c>
      <c r="H355" s="130" t="s">
        <v>157</v>
      </c>
      <c r="I355" s="132">
        <f t="shared" si="48"/>
        <v>60</v>
      </c>
      <c r="J355" s="133" t="str">
        <f t="shared" si="49"/>
        <v>22</v>
      </c>
      <c r="K355" s="133" t="str">
        <f t="shared" si="50"/>
        <v>142</v>
      </c>
      <c r="L355" s="133" t="str">
        <f t="shared" si="51"/>
        <v>450</v>
      </c>
      <c r="M355" s="134">
        <f t="shared" si="52"/>
      </c>
    </row>
    <row r="356" spans="1:13" ht="12.75">
      <c r="A356" s="125" t="str">
        <f t="shared" si="53"/>
        <v>6022140675</v>
      </c>
      <c r="B356" s="128" t="str">
        <f t="shared" si="45"/>
        <v>Miscellaneous - Media - Visual</v>
      </c>
      <c r="C356" s="126" t="str">
        <f t="shared" si="46"/>
        <v>Print Music</v>
      </c>
      <c r="D356" s="127" t="s">
        <v>1788</v>
      </c>
      <c r="E356" s="127" t="s">
        <v>1138</v>
      </c>
      <c r="F356" s="127" t="s">
        <v>1677</v>
      </c>
      <c r="G356" s="126" t="str">
        <f t="shared" si="47"/>
        <v>Miscellaneous - Media</v>
      </c>
      <c r="H356" s="130" t="s">
        <v>1543</v>
      </c>
      <c r="I356" s="132">
        <f t="shared" si="48"/>
        <v>60</v>
      </c>
      <c r="J356" s="133" t="str">
        <f t="shared" si="49"/>
        <v>22</v>
      </c>
      <c r="K356" s="133" t="str">
        <f t="shared" si="50"/>
        <v>140</v>
      </c>
      <c r="L356" s="133" t="str">
        <f t="shared" si="51"/>
        <v>675</v>
      </c>
      <c r="M356" s="134">
        <f t="shared" si="52"/>
      </c>
    </row>
    <row r="357" spans="1:13" ht="12.75">
      <c r="A357" s="125" t="str">
        <f t="shared" si="53"/>
        <v>6022140655</v>
      </c>
      <c r="B357" s="128" t="str">
        <f t="shared" si="45"/>
        <v>Miscellaneous - Media - VHS </v>
      </c>
      <c r="C357" s="126" t="str">
        <f t="shared" si="46"/>
        <v>Print Music</v>
      </c>
      <c r="D357" s="127" t="s">
        <v>1788</v>
      </c>
      <c r="E357" s="127" t="s">
        <v>1138</v>
      </c>
      <c r="F357" s="127" t="s">
        <v>1677</v>
      </c>
      <c r="G357" s="126" t="str">
        <f t="shared" si="47"/>
        <v>Miscellaneous - Media</v>
      </c>
      <c r="H357" s="130" t="s">
        <v>1681</v>
      </c>
      <c r="I357" s="132">
        <f t="shared" si="48"/>
        <v>60</v>
      </c>
      <c r="J357" s="133" t="str">
        <f t="shared" si="49"/>
        <v>22</v>
      </c>
      <c r="K357" s="133" t="str">
        <f t="shared" si="50"/>
        <v>140</v>
      </c>
      <c r="L357" s="133" t="str">
        <f t="shared" si="51"/>
        <v>655</v>
      </c>
      <c r="M357" s="134">
        <f t="shared" si="52"/>
      </c>
    </row>
    <row r="358" spans="1:13" ht="12.75">
      <c r="A358" s="125" t="str">
        <f t="shared" si="53"/>
        <v>6022140560</v>
      </c>
      <c r="B358" s="128" t="str">
        <f t="shared" si="45"/>
        <v>Miscellaneous - Media - Software</v>
      </c>
      <c r="C358" s="126" t="str">
        <f t="shared" si="46"/>
        <v>Print Music</v>
      </c>
      <c r="D358" s="127" t="s">
        <v>1788</v>
      </c>
      <c r="E358" s="127" t="s">
        <v>1138</v>
      </c>
      <c r="F358" s="127" t="s">
        <v>1677</v>
      </c>
      <c r="G358" s="126" t="str">
        <f t="shared" si="47"/>
        <v>Miscellaneous - Media</v>
      </c>
      <c r="H358" s="130" t="s">
        <v>1542</v>
      </c>
      <c r="I358" s="132">
        <f t="shared" si="48"/>
        <v>60</v>
      </c>
      <c r="J358" s="133" t="str">
        <f t="shared" si="49"/>
        <v>22</v>
      </c>
      <c r="K358" s="133" t="str">
        <f t="shared" si="50"/>
        <v>140</v>
      </c>
      <c r="L358" s="133" t="str">
        <f t="shared" si="51"/>
        <v>560</v>
      </c>
      <c r="M358" s="134">
        <f t="shared" si="52"/>
      </c>
    </row>
    <row r="359" spans="1:13" ht="12.75">
      <c r="A359" s="125" t="str">
        <f t="shared" si="53"/>
        <v>6022140447</v>
      </c>
      <c r="B359" s="128" t="str">
        <f t="shared" si="45"/>
        <v>Miscellaneous - Media - Other Media</v>
      </c>
      <c r="C359" s="126" t="str">
        <f t="shared" si="46"/>
        <v>Print Music</v>
      </c>
      <c r="D359" s="127" t="s">
        <v>186</v>
      </c>
      <c r="E359" s="127" t="s">
        <v>430</v>
      </c>
      <c r="F359" s="127" t="s">
        <v>1677</v>
      </c>
      <c r="G359" s="126" t="str">
        <f t="shared" si="47"/>
        <v>Miscellaneous - Media</v>
      </c>
      <c r="H359" s="130" t="s">
        <v>1682</v>
      </c>
      <c r="I359" s="132">
        <f t="shared" si="48"/>
        <v>60</v>
      </c>
      <c r="J359" s="133" t="str">
        <f t="shared" si="49"/>
        <v>22</v>
      </c>
      <c r="K359" s="133" t="str">
        <f t="shared" si="50"/>
        <v>140</v>
      </c>
      <c r="L359" s="133" t="str">
        <f t="shared" si="51"/>
        <v>447</v>
      </c>
      <c r="M359" s="134">
        <f t="shared" si="52"/>
      </c>
    </row>
    <row r="360" spans="1:13" ht="12.75">
      <c r="A360" s="125" t="str">
        <f t="shared" si="53"/>
        <v>6022140401</v>
      </c>
      <c r="B360" s="128" t="str">
        <f t="shared" si="45"/>
        <v>Miscellaneous - Media - Midi</v>
      </c>
      <c r="C360" s="126" t="str">
        <f t="shared" si="46"/>
        <v>Print Music</v>
      </c>
      <c r="D360" s="127" t="s">
        <v>1788</v>
      </c>
      <c r="E360" s="127" t="s">
        <v>1138</v>
      </c>
      <c r="F360" s="127" t="s">
        <v>1677</v>
      </c>
      <c r="G360" s="126" t="str">
        <f t="shared" si="47"/>
        <v>Miscellaneous - Media</v>
      </c>
      <c r="H360" s="130" t="s">
        <v>1541</v>
      </c>
      <c r="I360" s="132">
        <f t="shared" si="48"/>
        <v>60</v>
      </c>
      <c r="J360" s="133" t="str">
        <f t="shared" si="49"/>
        <v>22</v>
      </c>
      <c r="K360" s="133" t="str">
        <f t="shared" si="50"/>
        <v>140</v>
      </c>
      <c r="L360" s="133" t="str">
        <f t="shared" si="51"/>
        <v>401</v>
      </c>
      <c r="M360" s="134">
        <f t="shared" si="52"/>
      </c>
    </row>
    <row r="361" spans="1:13" ht="12.75">
      <c r="A361" s="125" t="str">
        <f t="shared" si="53"/>
        <v>6022140370</v>
      </c>
      <c r="B361" s="128" t="str">
        <f t="shared" si="45"/>
        <v>Miscellaneous - Media - Karaoke</v>
      </c>
      <c r="C361" s="135" t="str">
        <f t="shared" si="46"/>
        <v>Print Music</v>
      </c>
      <c r="D361" s="127" t="s">
        <v>1788</v>
      </c>
      <c r="E361" s="127" t="s">
        <v>1138</v>
      </c>
      <c r="F361" s="127" t="s">
        <v>1677</v>
      </c>
      <c r="G361" s="126" t="str">
        <f t="shared" si="47"/>
        <v>Miscellaneous - Media</v>
      </c>
      <c r="H361" s="136" t="s">
        <v>1679</v>
      </c>
      <c r="I361" s="132">
        <f t="shared" si="48"/>
        <v>60</v>
      </c>
      <c r="J361" s="133" t="str">
        <f t="shared" si="49"/>
        <v>22</v>
      </c>
      <c r="K361" s="133" t="str">
        <f t="shared" si="50"/>
        <v>140</v>
      </c>
      <c r="L361" s="133" t="str">
        <f t="shared" si="51"/>
        <v>370</v>
      </c>
      <c r="M361" s="134">
        <f t="shared" si="52"/>
      </c>
    </row>
    <row r="362" spans="1:13" ht="12.75">
      <c r="A362" s="125" t="str">
        <f t="shared" si="53"/>
        <v>6022140287</v>
      </c>
      <c r="B362" s="128" t="str">
        <f t="shared" si="45"/>
        <v>Miscellaneous - Media - DVD</v>
      </c>
      <c r="C362" s="126" t="str">
        <f t="shared" si="46"/>
        <v>Print Music</v>
      </c>
      <c r="D362" s="127" t="s">
        <v>1788</v>
      </c>
      <c r="E362" s="127" t="s">
        <v>1138</v>
      </c>
      <c r="F362" s="127" t="s">
        <v>1677</v>
      </c>
      <c r="G362" s="126" t="str">
        <f t="shared" si="47"/>
        <v>Miscellaneous - Media</v>
      </c>
      <c r="H362" s="130" t="s">
        <v>1680</v>
      </c>
      <c r="I362" s="132">
        <f t="shared" si="48"/>
        <v>60</v>
      </c>
      <c r="J362" s="133" t="str">
        <f t="shared" si="49"/>
        <v>22</v>
      </c>
      <c r="K362" s="133" t="str">
        <f t="shared" si="50"/>
        <v>140</v>
      </c>
      <c r="L362" s="133" t="str">
        <f t="shared" si="51"/>
        <v>287</v>
      </c>
      <c r="M362" s="134">
        <f t="shared" si="52"/>
      </c>
    </row>
    <row r="363" spans="1:13" ht="12.75">
      <c r="A363" s="125" t="str">
        <f t="shared" si="53"/>
        <v>6022140124</v>
      </c>
      <c r="B363" s="128" t="str">
        <f t="shared" si="45"/>
        <v>Miscellaneous - Media - Audio</v>
      </c>
      <c r="C363" s="135" t="str">
        <f t="shared" si="46"/>
        <v>Print Music</v>
      </c>
      <c r="D363" s="127" t="s">
        <v>1788</v>
      </c>
      <c r="E363" s="127" t="s">
        <v>1138</v>
      </c>
      <c r="F363" s="127" t="s">
        <v>1677</v>
      </c>
      <c r="G363" s="126" t="str">
        <f t="shared" si="47"/>
        <v>Miscellaneous - Media</v>
      </c>
      <c r="H363" s="136" t="s">
        <v>1678</v>
      </c>
      <c r="I363" s="132">
        <f t="shared" si="48"/>
        <v>60</v>
      </c>
      <c r="J363" s="133" t="str">
        <f t="shared" si="49"/>
        <v>22</v>
      </c>
      <c r="K363" s="133" t="str">
        <f t="shared" si="50"/>
        <v>140</v>
      </c>
      <c r="L363" s="133" t="str">
        <f t="shared" si="51"/>
        <v>124</v>
      </c>
      <c r="M363" s="134">
        <f t="shared" si="52"/>
      </c>
    </row>
    <row r="364" spans="1:13" ht="12.75">
      <c r="A364" s="125" t="str">
        <f t="shared" si="53"/>
        <v>6022128547</v>
      </c>
      <c r="B364" s="128" t="str">
        <f t="shared" si="45"/>
        <v>Miscellaneous - General Classroom - Secular Songbooks</v>
      </c>
      <c r="C364" s="126" t="str">
        <f t="shared" si="46"/>
        <v>Print Music</v>
      </c>
      <c r="D364" s="127" t="s">
        <v>207</v>
      </c>
      <c r="E364" s="127" t="s">
        <v>208</v>
      </c>
      <c r="F364" s="127" t="s">
        <v>1670</v>
      </c>
      <c r="G364" s="126" t="str">
        <f t="shared" si="47"/>
        <v>Miscellaneous - General Classroom</v>
      </c>
      <c r="H364" s="130" t="s">
        <v>1675</v>
      </c>
      <c r="I364" s="132">
        <f t="shared" si="48"/>
        <v>60</v>
      </c>
      <c r="J364" s="133" t="str">
        <f t="shared" si="49"/>
        <v>22</v>
      </c>
      <c r="K364" s="133" t="str">
        <f t="shared" si="50"/>
        <v>128</v>
      </c>
      <c r="L364" s="133" t="str">
        <f t="shared" si="51"/>
        <v>547</v>
      </c>
      <c r="M364" s="134">
        <f t="shared" si="52"/>
      </c>
    </row>
    <row r="365" spans="1:13" ht="12.75">
      <c r="A365" s="125" t="str">
        <f t="shared" si="53"/>
        <v>6022128546</v>
      </c>
      <c r="B365" s="128" t="str">
        <f t="shared" si="45"/>
        <v>Miscellaneous - General Classroom - Secular Musicals</v>
      </c>
      <c r="C365" s="126" t="str">
        <f t="shared" si="46"/>
        <v>Print Music</v>
      </c>
      <c r="D365" s="127" t="s">
        <v>1788</v>
      </c>
      <c r="E365" s="127" t="s">
        <v>1138</v>
      </c>
      <c r="F365" s="127" t="s">
        <v>1670</v>
      </c>
      <c r="G365" s="126" t="str">
        <f t="shared" si="47"/>
        <v>Miscellaneous - General Classroom</v>
      </c>
      <c r="H365" s="130" t="s">
        <v>1673</v>
      </c>
      <c r="I365" s="132">
        <f t="shared" si="48"/>
        <v>60</v>
      </c>
      <c r="J365" s="133" t="str">
        <f t="shared" si="49"/>
        <v>22</v>
      </c>
      <c r="K365" s="133" t="str">
        <f t="shared" si="50"/>
        <v>128</v>
      </c>
      <c r="L365" s="133" t="str">
        <f t="shared" si="51"/>
        <v>546</v>
      </c>
      <c r="M365" s="134">
        <f t="shared" si="52"/>
      </c>
    </row>
    <row r="366" spans="1:13" ht="12.75">
      <c r="A366" s="125" t="str">
        <f t="shared" si="53"/>
        <v>6022128542</v>
      </c>
      <c r="B366" s="128" t="str">
        <f t="shared" si="45"/>
        <v>Miscellaneous - General Classroom - Sacred Songbooks</v>
      </c>
      <c r="C366" s="126" t="str">
        <f t="shared" si="46"/>
        <v>Print Music</v>
      </c>
      <c r="D366" s="127" t="s">
        <v>1788</v>
      </c>
      <c r="E366" s="127" t="s">
        <v>1138</v>
      </c>
      <c r="F366" s="127" t="s">
        <v>1670</v>
      </c>
      <c r="G366" s="126" t="str">
        <f t="shared" si="47"/>
        <v>Miscellaneous - General Classroom</v>
      </c>
      <c r="H366" s="130" t="s">
        <v>1674</v>
      </c>
      <c r="I366" s="132">
        <f t="shared" si="48"/>
        <v>60</v>
      </c>
      <c r="J366" s="133" t="str">
        <f t="shared" si="49"/>
        <v>22</v>
      </c>
      <c r="K366" s="133" t="str">
        <f t="shared" si="50"/>
        <v>128</v>
      </c>
      <c r="L366" s="133" t="str">
        <f t="shared" si="51"/>
        <v>542</v>
      </c>
      <c r="M366" s="134">
        <f t="shared" si="52"/>
      </c>
    </row>
    <row r="367" spans="1:13" ht="12.75">
      <c r="A367" s="125" t="str">
        <f t="shared" si="53"/>
        <v>6022128541</v>
      </c>
      <c r="B367" s="128" t="str">
        <f t="shared" si="45"/>
        <v>Miscellaneous - General Classroom - Sacred Musicals</v>
      </c>
      <c r="C367" s="126" t="str">
        <f t="shared" si="46"/>
        <v>Print Music</v>
      </c>
      <c r="D367" s="127" t="s">
        <v>1788</v>
      </c>
      <c r="E367" s="127" t="s">
        <v>1138</v>
      </c>
      <c r="F367" s="127" t="s">
        <v>1670</v>
      </c>
      <c r="G367" s="126" t="str">
        <f t="shared" si="47"/>
        <v>Miscellaneous - General Classroom</v>
      </c>
      <c r="H367" s="130" t="s">
        <v>1672</v>
      </c>
      <c r="I367" s="132">
        <f t="shared" si="48"/>
        <v>60</v>
      </c>
      <c r="J367" s="133" t="str">
        <f t="shared" si="49"/>
        <v>22</v>
      </c>
      <c r="K367" s="133" t="str">
        <f t="shared" si="50"/>
        <v>128</v>
      </c>
      <c r="L367" s="133" t="str">
        <f t="shared" si="51"/>
        <v>541</v>
      </c>
      <c r="M367" s="134">
        <f t="shared" si="52"/>
      </c>
    </row>
    <row r="368" spans="1:13" ht="12.75">
      <c r="A368" s="125" t="str">
        <f t="shared" si="53"/>
        <v>6022128234</v>
      </c>
      <c r="B368" s="128" t="str">
        <f t="shared" si="45"/>
        <v>Miscellaneous - General Classroom - Classroom Resources</v>
      </c>
      <c r="C368" s="126" t="str">
        <f t="shared" si="46"/>
        <v>Print Music</v>
      </c>
      <c r="D368" s="127" t="s">
        <v>1788</v>
      </c>
      <c r="E368" s="127" t="s">
        <v>1138</v>
      </c>
      <c r="F368" s="127" t="s">
        <v>1670</v>
      </c>
      <c r="G368" s="126" t="str">
        <f t="shared" si="47"/>
        <v>Miscellaneous - General Classroom</v>
      </c>
      <c r="H368" s="130" t="s">
        <v>1671</v>
      </c>
      <c r="I368" s="132">
        <f t="shared" si="48"/>
        <v>60</v>
      </c>
      <c r="J368" s="133" t="str">
        <f t="shared" si="49"/>
        <v>22</v>
      </c>
      <c r="K368" s="133" t="str">
        <f t="shared" si="50"/>
        <v>128</v>
      </c>
      <c r="L368" s="133" t="str">
        <f t="shared" si="51"/>
        <v>234</v>
      </c>
      <c r="M368" s="134">
        <f t="shared" si="52"/>
      </c>
    </row>
    <row r="369" spans="1:13" ht="12.75">
      <c r="A369" s="125" t="str">
        <f t="shared" si="53"/>
        <v>6022126623</v>
      </c>
      <c r="B369" s="128" t="str">
        <f t="shared" si="45"/>
        <v>Miscellaneous - Folk and Traditional - Tinwhistle/Pennywhistle</v>
      </c>
      <c r="C369" s="126" t="str">
        <f t="shared" si="46"/>
        <v>Print Music</v>
      </c>
      <c r="D369" s="127" t="s">
        <v>143</v>
      </c>
      <c r="E369" s="127" t="s">
        <v>1138</v>
      </c>
      <c r="F369" s="127" t="s">
        <v>1093</v>
      </c>
      <c r="G369" s="126" t="str">
        <f t="shared" si="47"/>
        <v>Miscellaneous - Folk and Traditional</v>
      </c>
      <c r="H369" s="130" t="s">
        <v>94</v>
      </c>
      <c r="I369" s="132">
        <f t="shared" si="48"/>
        <v>60</v>
      </c>
      <c r="J369" s="133" t="str">
        <f t="shared" si="49"/>
        <v>22</v>
      </c>
      <c r="K369" s="133" t="str">
        <f t="shared" si="50"/>
        <v>126</v>
      </c>
      <c r="L369" s="133" t="str">
        <f t="shared" si="51"/>
        <v>623</v>
      </c>
      <c r="M369" s="134">
        <f t="shared" si="52"/>
      </c>
    </row>
    <row r="370" spans="1:13" ht="12.75">
      <c r="A370" s="125" t="str">
        <f t="shared" si="53"/>
        <v>6022126527</v>
      </c>
      <c r="B370" s="128" t="str">
        <f t="shared" si="45"/>
        <v>Miscellaneous - Folk and Traditional - Recorder/Mixed Levels</v>
      </c>
      <c r="C370" s="126" t="str">
        <f t="shared" si="46"/>
        <v>Print Music</v>
      </c>
      <c r="D370" s="127" t="s">
        <v>143</v>
      </c>
      <c r="E370" s="127" t="s">
        <v>1138</v>
      </c>
      <c r="F370" s="127" t="s">
        <v>1093</v>
      </c>
      <c r="G370" s="126" t="str">
        <f t="shared" si="47"/>
        <v>Miscellaneous - Folk and Traditional</v>
      </c>
      <c r="H370" s="130" t="s">
        <v>1529</v>
      </c>
      <c r="I370" s="132">
        <f t="shared" si="48"/>
        <v>60</v>
      </c>
      <c r="J370" s="133" t="str">
        <f t="shared" si="49"/>
        <v>22</v>
      </c>
      <c r="K370" s="133" t="str">
        <f t="shared" si="50"/>
        <v>126</v>
      </c>
      <c r="L370" s="133" t="str">
        <f t="shared" si="51"/>
        <v>527</v>
      </c>
      <c r="M370" s="134">
        <f t="shared" si="52"/>
      </c>
    </row>
    <row r="371" spans="1:13" ht="12.75">
      <c r="A371" s="125" t="str">
        <f t="shared" si="53"/>
        <v>6022126526</v>
      </c>
      <c r="B371" s="128" t="str">
        <f t="shared" si="45"/>
        <v>Miscellaneous - Folk and Traditional - Recorder/Intermediate (3,4)</v>
      </c>
      <c r="C371" s="126" t="str">
        <f t="shared" si="46"/>
        <v>Print Music</v>
      </c>
      <c r="D371" s="127" t="s">
        <v>1788</v>
      </c>
      <c r="E371" s="127" t="s">
        <v>1138</v>
      </c>
      <c r="F371" s="127" t="s">
        <v>1093</v>
      </c>
      <c r="G371" s="126" t="str">
        <f t="shared" si="47"/>
        <v>Miscellaneous - Folk and Traditional</v>
      </c>
      <c r="H371" s="130" t="s">
        <v>1531</v>
      </c>
      <c r="I371" s="132">
        <f t="shared" si="48"/>
        <v>60</v>
      </c>
      <c r="J371" s="133" t="str">
        <f t="shared" si="49"/>
        <v>22</v>
      </c>
      <c r="K371" s="133" t="str">
        <f t="shared" si="50"/>
        <v>126</v>
      </c>
      <c r="L371" s="133" t="str">
        <f t="shared" si="51"/>
        <v>526</v>
      </c>
      <c r="M371" s="134">
        <f t="shared" si="52"/>
      </c>
    </row>
    <row r="372" spans="1:13" ht="12.75">
      <c r="A372" s="125" t="str">
        <f t="shared" si="53"/>
        <v>6022126525</v>
      </c>
      <c r="B372" s="128" t="str">
        <f t="shared" si="45"/>
        <v>Miscellaneous - Folk and Traditional - Recorder/Beginner (1,2)</v>
      </c>
      <c r="C372" s="126" t="str">
        <f t="shared" si="46"/>
        <v>Print Music</v>
      </c>
      <c r="D372" s="127" t="s">
        <v>1788</v>
      </c>
      <c r="E372" s="127" t="s">
        <v>1138</v>
      </c>
      <c r="F372" s="127" t="s">
        <v>1093</v>
      </c>
      <c r="G372" s="126" t="str">
        <f t="shared" si="47"/>
        <v>Miscellaneous - Folk and Traditional</v>
      </c>
      <c r="H372" s="130" t="s">
        <v>1530</v>
      </c>
      <c r="I372" s="132">
        <f t="shared" si="48"/>
        <v>60</v>
      </c>
      <c r="J372" s="133" t="str">
        <f t="shared" si="49"/>
        <v>22</v>
      </c>
      <c r="K372" s="133" t="str">
        <f t="shared" si="50"/>
        <v>126</v>
      </c>
      <c r="L372" s="133" t="str">
        <f t="shared" si="51"/>
        <v>525</v>
      </c>
      <c r="M372" s="134">
        <f t="shared" si="52"/>
      </c>
    </row>
    <row r="373" spans="1:13" ht="12.75">
      <c r="A373" s="125" t="str">
        <f t="shared" si="53"/>
        <v>6022126524</v>
      </c>
      <c r="B373" s="128" t="str">
        <f t="shared" si="45"/>
        <v>Miscellaneous - Folk and Traditional - Recorder/Advanced (5,6)</v>
      </c>
      <c r="C373" s="126" t="str">
        <f t="shared" si="46"/>
        <v>Print Music</v>
      </c>
      <c r="D373" s="127" t="s">
        <v>158</v>
      </c>
      <c r="E373" s="127" t="s">
        <v>159</v>
      </c>
      <c r="F373" s="127" t="s">
        <v>160</v>
      </c>
      <c r="G373" s="126" t="str">
        <f t="shared" si="47"/>
        <v>Miscellaneous - Folk and Traditional</v>
      </c>
      <c r="H373" s="130" t="s">
        <v>1532</v>
      </c>
      <c r="I373" s="132">
        <f t="shared" si="48"/>
        <v>60</v>
      </c>
      <c r="J373" s="133" t="str">
        <f t="shared" si="49"/>
        <v>22</v>
      </c>
      <c r="K373" s="133" t="str">
        <f t="shared" si="50"/>
        <v>126</v>
      </c>
      <c r="L373" s="133" t="str">
        <f t="shared" si="51"/>
        <v>524</v>
      </c>
      <c r="M373" s="134">
        <f t="shared" si="52"/>
      </c>
    </row>
    <row r="374" spans="1:13" ht="12.75">
      <c r="A374" s="125" t="str">
        <f t="shared" si="53"/>
        <v>6022126353</v>
      </c>
      <c r="B374" s="128" t="str">
        <f t="shared" si="45"/>
        <v>Miscellaneous - Folk and Traditional - Harmonica</v>
      </c>
      <c r="C374" s="126" t="str">
        <f t="shared" si="46"/>
        <v>Print Music</v>
      </c>
      <c r="D374" s="127" t="s">
        <v>1788</v>
      </c>
      <c r="E374" s="127" t="s">
        <v>1138</v>
      </c>
      <c r="F374" s="127" t="s">
        <v>1093</v>
      </c>
      <c r="G374" s="126" t="str">
        <f t="shared" si="47"/>
        <v>Miscellaneous - Folk and Traditional</v>
      </c>
      <c r="H374" s="130" t="s">
        <v>156</v>
      </c>
      <c r="I374" s="132">
        <f t="shared" si="48"/>
        <v>60</v>
      </c>
      <c r="J374" s="133" t="str">
        <f t="shared" si="49"/>
        <v>22</v>
      </c>
      <c r="K374" s="133" t="str">
        <f t="shared" si="50"/>
        <v>126</v>
      </c>
      <c r="L374" s="133" t="str">
        <f t="shared" si="51"/>
        <v>353</v>
      </c>
      <c r="M374" s="134">
        <f t="shared" si="52"/>
      </c>
    </row>
    <row r="375" spans="1:13" ht="12.75">
      <c r="A375" s="125" t="str">
        <f t="shared" si="53"/>
        <v>6022126128</v>
      </c>
      <c r="B375" s="128" t="str">
        <f t="shared" si="45"/>
        <v>Miscellaneous - Folk and Traditional - Bagpipes</v>
      </c>
      <c r="C375" s="126" t="str">
        <f t="shared" si="46"/>
        <v>Print Music</v>
      </c>
      <c r="D375" s="127" t="s">
        <v>1788</v>
      </c>
      <c r="E375" s="127" t="s">
        <v>1138</v>
      </c>
      <c r="F375" s="127" t="s">
        <v>1093</v>
      </c>
      <c r="G375" s="126" t="str">
        <f t="shared" si="47"/>
        <v>Miscellaneous - Folk and Traditional</v>
      </c>
      <c r="H375" s="130" t="s">
        <v>148</v>
      </c>
      <c r="I375" s="132">
        <f t="shared" si="48"/>
        <v>60</v>
      </c>
      <c r="J375" s="133" t="str">
        <f t="shared" si="49"/>
        <v>22</v>
      </c>
      <c r="K375" s="133" t="str">
        <f t="shared" si="50"/>
        <v>126</v>
      </c>
      <c r="L375" s="133" t="str">
        <f t="shared" si="51"/>
        <v>128</v>
      </c>
      <c r="M375" s="134">
        <f t="shared" si="52"/>
      </c>
    </row>
    <row r="376" spans="1:13" ht="12.75">
      <c r="A376" s="125" t="str">
        <f t="shared" si="53"/>
        <v>6022126126</v>
      </c>
      <c r="B376" s="128" t="str">
        <f t="shared" si="45"/>
        <v>Miscellaneous - Folk and Traditional - Autoharp</v>
      </c>
      <c r="C376" s="126" t="str">
        <f t="shared" si="46"/>
        <v>Print Music</v>
      </c>
      <c r="D376" s="127" t="s">
        <v>143</v>
      </c>
      <c r="E376" s="127" t="s">
        <v>1138</v>
      </c>
      <c r="F376" s="127" t="s">
        <v>1093</v>
      </c>
      <c r="G376" s="126" t="str">
        <f t="shared" si="47"/>
        <v>Miscellaneous - Folk and Traditional</v>
      </c>
      <c r="H376" s="130" t="s">
        <v>144</v>
      </c>
      <c r="I376" s="132">
        <f t="shared" si="48"/>
        <v>60</v>
      </c>
      <c r="J376" s="133" t="str">
        <f t="shared" si="49"/>
        <v>22</v>
      </c>
      <c r="K376" s="133" t="str">
        <f t="shared" si="50"/>
        <v>126</v>
      </c>
      <c r="L376" s="133" t="str">
        <f t="shared" si="51"/>
        <v>126</v>
      </c>
      <c r="M376" s="134">
        <f t="shared" si="52"/>
      </c>
    </row>
    <row r="377" spans="1:13" ht="12.75">
      <c r="A377" s="125" t="str">
        <f t="shared" si="53"/>
        <v>6022126105</v>
      </c>
      <c r="B377" s="128" t="str">
        <f t="shared" si="45"/>
        <v>Miscellaneous - Folk and Traditional - Accordion</v>
      </c>
      <c r="C377" s="126" t="str">
        <f t="shared" si="46"/>
        <v>Print Music</v>
      </c>
      <c r="D377" s="127" t="s">
        <v>1788</v>
      </c>
      <c r="E377" s="127" t="s">
        <v>1138</v>
      </c>
      <c r="F377" s="127" t="s">
        <v>135</v>
      </c>
      <c r="G377" s="126" t="str">
        <f t="shared" si="47"/>
        <v>Miscellaneous - Folk and Traditional</v>
      </c>
      <c r="H377" s="130" t="s">
        <v>136</v>
      </c>
      <c r="I377" s="132">
        <f t="shared" si="48"/>
        <v>60</v>
      </c>
      <c r="J377" s="133" t="str">
        <f t="shared" si="49"/>
        <v>22</v>
      </c>
      <c r="K377" s="133" t="str">
        <f t="shared" si="50"/>
        <v>126</v>
      </c>
      <c r="L377" s="133" t="str">
        <f t="shared" si="51"/>
        <v>105</v>
      </c>
      <c r="M377" s="134">
        <f t="shared" si="52"/>
      </c>
    </row>
    <row r="378" spans="1:13" ht="12.75">
      <c r="A378" s="125" t="str">
        <f t="shared" si="53"/>
        <v>6022106647</v>
      </c>
      <c r="B378" s="128" t="str">
        <f t="shared" si="45"/>
        <v>Miscellaneous - Brass - Tuba/Mixed Levels</v>
      </c>
      <c r="C378" s="126" t="str">
        <f t="shared" si="46"/>
        <v>Print Music</v>
      </c>
      <c r="D378" s="127" t="s">
        <v>1788</v>
      </c>
      <c r="E378" s="127" t="s">
        <v>1138</v>
      </c>
      <c r="F378" s="127" t="s">
        <v>1824</v>
      </c>
      <c r="G378" s="126" t="str">
        <f t="shared" si="47"/>
        <v>Miscellaneous - Brass</v>
      </c>
      <c r="H378" s="130" t="s">
        <v>1567</v>
      </c>
      <c r="I378" s="132">
        <f t="shared" si="48"/>
        <v>60</v>
      </c>
      <c r="J378" s="133" t="str">
        <f t="shared" si="49"/>
        <v>22</v>
      </c>
      <c r="K378" s="133" t="str">
        <f t="shared" si="50"/>
        <v>106</v>
      </c>
      <c r="L378" s="133" t="str">
        <f t="shared" si="51"/>
        <v>647</v>
      </c>
      <c r="M378" s="134">
        <f t="shared" si="52"/>
      </c>
    </row>
    <row r="379" spans="1:13" ht="12.75">
      <c r="A379" s="125" t="str">
        <f t="shared" si="53"/>
        <v>6022106646</v>
      </c>
      <c r="B379" s="128" t="str">
        <f t="shared" si="45"/>
        <v>Miscellaneous - Brass - Tuba/Intermediate (3,4)</v>
      </c>
      <c r="C379" s="126" t="str">
        <f t="shared" si="46"/>
        <v>Print Music</v>
      </c>
      <c r="D379" s="127" t="s">
        <v>1788</v>
      </c>
      <c r="E379" s="127" t="s">
        <v>1138</v>
      </c>
      <c r="F379" s="127" t="s">
        <v>1824</v>
      </c>
      <c r="G379" s="126" t="str">
        <f t="shared" si="47"/>
        <v>Miscellaneous - Brass</v>
      </c>
      <c r="H379" s="130" t="s">
        <v>1569</v>
      </c>
      <c r="I379" s="132">
        <f t="shared" si="48"/>
        <v>60</v>
      </c>
      <c r="J379" s="133" t="str">
        <f t="shared" si="49"/>
        <v>22</v>
      </c>
      <c r="K379" s="133" t="str">
        <f t="shared" si="50"/>
        <v>106</v>
      </c>
      <c r="L379" s="133" t="str">
        <f t="shared" si="51"/>
        <v>646</v>
      </c>
      <c r="M379" s="134">
        <f t="shared" si="52"/>
      </c>
    </row>
    <row r="380" spans="1:13" ht="12.75">
      <c r="A380" s="125" t="str">
        <f t="shared" si="53"/>
        <v>6022106645</v>
      </c>
      <c r="B380" s="128" t="str">
        <f t="shared" si="45"/>
        <v>Miscellaneous - Brass - Tuba/Beginner (1,2)</v>
      </c>
      <c r="C380" s="126" t="str">
        <f t="shared" si="46"/>
        <v>Print Music</v>
      </c>
      <c r="D380" s="127" t="s">
        <v>1788</v>
      </c>
      <c r="E380" s="127" t="s">
        <v>1138</v>
      </c>
      <c r="F380" s="127" t="s">
        <v>1824</v>
      </c>
      <c r="G380" s="126" t="str">
        <f t="shared" si="47"/>
        <v>Miscellaneous - Brass</v>
      </c>
      <c r="H380" s="130" t="s">
        <v>1568</v>
      </c>
      <c r="I380" s="132">
        <f t="shared" si="48"/>
        <v>60</v>
      </c>
      <c r="J380" s="133" t="str">
        <f t="shared" si="49"/>
        <v>22</v>
      </c>
      <c r="K380" s="133" t="str">
        <f t="shared" si="50"/>
        <v>106</v>
      </c>
      <c r="L380" s="133" t="str">
        <f t="shared" si="51"/>
        <v>645</v>
      </c>
      <c r="M380" s="134">
        <f t="shared" si="52"/>
      </c>
    </row>
    <row r="381" spans="1:13" ht="12.75">
      <c r="A381" s="125" t="str">
        <f t="shared" si="53"/>
        <v>6022106644</v>
      </c>
      <c r="B381" s="128" t="str">
        <f t="shared" si="45"/>
        <v>Miscellaneous - Brass - Tuba/Advanced (5,6)</v>
      </c>
      <c r="C381" s="126" t="str">
        <f t="shared" si="46"/>
        <v>Print Music</v>
      </c>
      <c r="D381" s="127" t="s">
        <v>1788</v>
      </c>
      <c r="E381" s="127" t="s">
        <v>1138</v>
      </c>
      <c r="F381" s="127" t="s">
        <v>1824</v>
      </c>
      <c r="G381" s="126" t="str">
        <f t="shared" si="47"/>
        <v>Miscellaneous - Brass</v>
      </c>
      <c r="H381" s="130" t="s">
        <v>1570</v>
      </c>
      <c r="I381" s="132">
        <f t="shared" si="48"/>
        <v>60</v>
      </c>
      <c r="J381" s="133" t="str">
        <f t="shared" si="49"/>
        <v>22</v>
      </c>
      <c r="K381" s="133" t="str">
        <f t="shared" si="50"/>
        <v>106</v>
      </c>
      <c r="L381" s="133" t="str">
        <f t="shared" si="51"/>
        <v>644</v>
      </c>
      <c r="M381" s="134">
        <f t="shared" si="52"/>
      </c>
    </row>
    <row r="382" spans="1:13" ht="12.75">
      <c r="A382" s="125" t="str">
        <f t="shared" si="53"/>
        <v>6022106638</v>
      </c>
      <c r="B382" s="128" t="str">
        <f t="shared" si="45"/>
        <v>Miscellaneous - Brass - Trumpet/Cornet/Intermediate (3,4)</v>
      </c>
      <c r="C382" s="126" t="str">
        <f t="shared" si="46"/>
        <v>Print Music</v>
      </c>
      <c r="D382" s="127" t="s">
        <v>1788</v>
      </c>
      <c r="E382" s="127" t="s">
        <v>1138</v>
      </c>
      <c r="F382" s="127" t="s">
        <v>1824</v>
      </c>
      <c r="G382" s="126" t="str">
        <f t="shared" si="47"/>
        <v>Miscellaneous - Brass</v>
      </c>
      <c r="H382" s="130" t="s">
        <v>1692</v>
      </c>
      <c r="I382" s="132">
        <f t="shared" si="48"/>
        <v>60</v>
      </c>
      <c r="J382" s="133" t="str">
        <f t="shared" si="49"/>
        <v>22</v>
      </c>
      <c r="K382" s="133" t="str">
        <f t="shared" si="50"/>
        <v>106</v>
      </c>
      <c r="L382" s="133" t="str">
        <f t="shared" si="51"/>
        <v>638</v>
      </c>
      <c r="M382" s="134">
        <f t="shared" si="52"/>
      </c>
    </row>
    <row r="383" spans="1:13" ht="12.75">
      <c r="A383" s="125" t="str">
        <f t="shared" si="53"/>
        <v>6022106637</v>
      </c>
      <c r="B383" s="128" t="str">
        <f t="shared" si="45"/>
        <v>Miscellaneous - Brass - Trumpet/Cornet/Advanced (5,6)</v>
      </c>
      <c r="C383" s="126" t="str">
        <f t="shared" si="46"/>
        <v>Print Music</v>
      </c>
      <c r="D383" s="127" t="s">
        <v>1788</v>
      </c>
      <c r="E383" s="127" t="s">
        <v>1138</v>
      </c>
      <c r="F383" s="127" t="s">
        <v>1824</v>
      </c>
      <c r="G383" s="126" t="str">
        <f t="shared" si="47"/>
        <v>Miscellaneous - Brass</v>
      </c>
      <c r="H383" s="130" t="s">
        <v>1693</v>
      </c>
      <c r="I383" s="132">
        <f t="shared" si="48"/>
        <v>60</v>
      </c>
      <c r="J383" s="133" t="str">
        <f t="shared" si="49"/>
        <v>22</v>
      </c>
      <c r="K383" s="133" t="str">
        <f t="shared" si="50"/>
        <v>106</v>
      </c>
      <c r="L383" s="133" t="str">
        <f t="shared" si="51"/>
        <v>637</v>
      </c>
      <c r="M383" s="134">
        <f t="shared" si="52"/>
      </c>
    </row>
    <row r="384" spans="1:13" ht="12.75">
      <c r="A384" s="125" t="str">
        <f t="shared" si="53"/>
        <v>6022106634</v>
      </c>
      <c r="B384" s="128" t="str">
        <f t="shared" si="45"/>
        <v>Miscellaneous - Brass - Trombone/Mixed Levels</v>
      </c>
      <c r="C384" s="126" t="str">
        <f t="shared" si="46"/>
        <v>Print Music</v>
      </c>
      <c r="D384" s="127" t="s">
        <v>1788</v>
      </c>
      <c r="E384" s="127" t="s">
        <v>1138</v>
      </c>
      <c r="F384" s="127" t="s">
        <v>1824</v>
      </c>
      <c r="G384" s="126" t="str">
        <f t="shared" si="47"/>
        <v>Miscellaneous - Brass</v>
      </c>
      <c r="H384" s="130" t="s">
        <v>1559</v>
      </c>
      <c r="I384" s="132">
        <f t="shared" si="48"/>
        <v>60</v>
      </c>
      <c r="J384" s="133" t="str">
        <f t="shared" si="49"/>
        <v>22</v>
      </c>
      <c r="K384" s="133" t="str">
        <f t="shared" si="50"/>
        <v>106</v>
      </c>
      <c r="L384" s="133" t="str">
        <f t="shared" si="51"/>
        <v>634</v>
      </c>
      <c r="M384" s="134">
        <f t="shared" si="52"/>
      </c>
    </row>
    <row r="385" spans="1:13" ht="12.75">
      <c r="A385" s="125" t="str">
        <f t="shared" si="53"/>
        <v>6022106633</v>
      </c>
      <c r="B385" s="128" t="str">
        <f t="shared" si="45"/>
        <v>Miscellaneous - Brass - Trombone/Intermediate (3,4)</v>
      </c>
      <c r="C385" s="126" t="str">
        <f t="shared" si="46"/>
        <v>Print Music</v>
      </c>
      <c r="D385" s="127" t="s">
        <v>1788</v>
      </c>
      <c r="E385" s="127" t="s">
        <v>1138</v>
      </c>
      <c r="F385" s="127" t="s">
        <v>1824</v>
      </c>
      <c r="G385" s="126" t="str">
        <f t="shared" si="47"/>
        <v>Miscellaneous - Brass</v>
      </c>
      <c r="H385" s="130" t="s">
        <v>1561</v>
      </c>
      <c r="I385" s="132">
        <f t="shared" si="48"/>
        <v>60</v>
      </c>
      <c r="J385" s="133" t="str">
        <f t="shared" si="49"/>
        <v>22</v>
      </c>
      <c r="K385" s="133" t="str">
        <f t="shared" si="50"/>
        <v>106</v>
      </c>
      <c r="L385" s="133" t="str">
        <f t="shared" si="51"/>
        <v>633</v>
      </c>
      <c r="M385" s="134">
        <f t="shared" si="52"/>
      </c>
    </row>
    <row r="386" spans="1:13" ht="12.75">
      <c r="A386" s="125" t="str">
        <f t="shared" si="53"/>
        <v>6022106632</v>
      </c>
      <c r="B386" s="128" t="str">
        <f aca="true" t="shared" si="54" ref="B386:B449">G386&amp;" - "&amp;H386</f>
        <v>Miscellaneous - Brass - Trombone/Beginner (1,2)</v>
      </c>
      <c r="C386" s="126" t="str">
        <f aca="true" t="shared" si="55" ref="C386:C449">IF(D386="Print Music",D386,D386&amp;" - "&amp;E386)</f>
        <v>Print Music</v>
      </c>
      <c r="D386" s="127" t="s">
        <v>1788</v>
      </c>
      <c r="E386" s="127" t="s">
        <v>1138</v>
      </c>
      <c r="F386" s="127" t="s">
        <v>1824</v>
      </c>
      <c r="G386" s="126" t="str">
        <f aca="true" t="shared" si="56" ref="G386:G449">IF(D386="Print Music",E386&amp;" - "&amp;F386,F386)</f>
        <v>Miscellaneous - Brass</v>
      </c>
      <c r="H386" s="130" t="s">
        <v>1560</v>
      </c>
      <c r="I386" s="132">
        <f aca="true" t="shared" si="57" ref="I386:I449">IF(ISERROR(VLOOKUP(D386,Lvl1Code,2,FALSE)),"XX",VLOOKUP(D386,Lvl1Code,2,FALSE))</f>
        <v>60</v>
      </c>
      <c r="J386" s="133" t="str">
        <f aca="true" t="shared" si="58" ref="J386:J449">IF(ISERROR(VLOOKUP(E386,Lvl2Code,2,FALSE)),"XX",VLOOKUP(E386,Lvl2Code,2,FALSE))</f>
        <v>22</v>
      </c>
      <c r="K386" s="133" t="str">
        <f aca="true" t="shared" si="59" ref="K386:K449">IF(ISERROR(VLOOKUP(F386,Lvl3Code,2,FALSE)),"XXX",VLOOKUP(F386,Lvl3Code,2,FALSE))</f>
        <v>106</v>
      </c>
      <c r="L386" s="133" t="str">
        <f aca="true" t="shared" si="60" ref="L386:L449">IF(ISERROR(VLOOKUP(H386,Lvl4Code,2,FALSE)),"XXX",VLOOKUP(H386,Lvl4Code,2,FALSE))</f>
        <v>632</v>
      </c>
      <c r="M386" s="134">
        <f aca="true" t="shared" si="61" ref="M386:M449">IF(OR(I386="XX",J386="XX",K386="XXX",L386="XXX"),"XX","")</f>
      </c>
    </row>
    <row r="387" spans="1:13" ht="12.75">
      <c r="A387" s="125" t="str">
        <f aca="true" t="shared" si="62" ref="A387:A450">I387&amp;J387&amp;K387&amp;L387</f>
        <v>6022106631</v>
      </c>
      <c r="B387" s="128" t="str">
        <f t="shared" si="54"/>
        <v>Miscellaneous - Brass - Trombone/Advanced (5,6)</v>
      </c>
      <c r="C387" s="126" t="str">
        <f t="shared" si="55"/>
        <v>Print Music</v>
      </c>
      <c r="D387" s="127" t="s">
        <v>186</v>
      </c>
      <c r="E387" s="127" t="s">
        <v>430</v>
      </c>
      <c r="F387" s="127" t="s">
        <v>1824</v>
      </c>
      <c r="G387" s="126" t="str">
        <f t="shared" si="56"/>
        <v>Miscellaneous - Brass</v>
      </c>
      <c r="H387" s="130" t="s">
        <v>1562</v>
      </c>
      <c r="I387" s="132">
        <f t="shared" si="57"/>
        <v>60</v>
      </c>
      <c r="J387" s="133" t="str">
        <f t="shared" si="58"/>
        <v>22</v>
      </c>
      <c r="K387" s="133" t="str">
        <f t="shared" si="59"/>
        <v>106</v>
      </c>
      <c r="L387" s="133" t="str">
        <f t="shared" si="60"/>
        <v>631</v>
      </c>
      <c r="M387" s="134">
        <f t="shared" si="61"/>
      </c>
    </row>
    <row r="388" spans="1:13" ht="12.75">
      <c r="A388" s="125" t="str">
        <f t="shared" si="62"/>
        <v>6022106445</v>
      </c>
      <c r="B388" s="128" t="str">
        <f t="shared" si="54"/>
        <v>Miscellaneous - Brass - Other Brass/Mixed Levels</v>
      </c>
      <c r="C388" s="126" t="str">
        <f t="shared" si="55"/>
        <v>Print Music</v>
      </c>
      <c r="D388" s="127" t="s">
        <v>1788</v>
      </c>
      <c r="E388" s="127" t="s">
        <v>1138</v>
      </c>
      <c r="F388" s="127" t="s">
        <v>1824</v>
      </c>
      <c r="G388" s="126" t="str">
        <f t="shared" si="56"/>
        <v>Miscellaneous - Brass</v>
      </c>
      <c r="H388" s="130" t="s">
        <v>1571</v>
      </c>
      <c r="I388" s="132">
        <f t="shared" si="57"/>
        <v>60</v>
      </c>
      <c r="J388" s="133" t="str">
        <f t="shared" si="58"/>
        <v>22</v>
      </c>
      <c r="K388" s="133" t="str">
        <f t="shared" si="59"/>
        <v>106</v>
      </c>
      <c r="L388" s="133" t="str">
        <f t="shared" si="60"/>
        <v>445</v>
      </c>
      <c r="M388" s="134">
        <f t="shared" si="61"/>
      </c>
    </row>
    <row r="389" spans="1:13" ht="12.75">
      <c r="A389" s="125" t="str">
        <f t="shared" si="62"/>
        <v>6022106444</v>
      </c>
      <c r="B389" s="128" t="str">
        <f t="shared" si="54"/>
        <v>Miscellaneous - Brass - Other Brass/Intermediate (3,4)</v>
      </c>
      <c r="C389" s="126" t="str">
        <f t="shared" si="55"/>
        <v>Print Music</v>
      </c>
      <c r="D389" s="127" t="s">
        <v>204</v>
      </c>
      <c r="E389" s="127" t="s">
        <v>206</v>
      </c>
      <c r="F389" s="127" t="s">
        <v>1824</v>
      </c>
      <c r="G389" s="126" t="str">
        <f t="shared" si="56"/>
        <v>Miscellaneous - Brass</v>
      </c>
      <c r="H389" s="130" t="s">
        <v>1573</v>
      </c>
      <c r="I389" s="132">
        <f t="shared" si="57"/>
        <v>60</v>
      </c>
      <c r="J389" s="133" t="str">
        <f t="shared" si="58"/>
        <v>22</v>
      </c>
      <c r="K389" s="133" t="str">
        <f t="shared" si="59"/>
        <v>106</v>
      </c>
      <c r="L389" s="133" t="str">
        <f t="shared" si="60"/>
        <v>444</v>
      </c>
      <c r="M389" s="134">
        <f t="shared" si="61"/>
      </c>
    </row>
    <row r="390" spans="1:13" ht="12.75">
      <c r="A390" s="125" t="str">
        <f t="shared" si="62"/>
        <v>6022106443</v>
      </c>
      <c r="B390" s="128" t="str">
        <f t="shared" si="54"/>
        <v>Miscellaneous - Brass - Other Brass/Beginner (1,2)</v>
      </c>
      <c r="C390" s="126" t="str">
        <f t="shared" si="55"/>
        <v>Print Music</v>
      </c>
      <c r="D390" s="127" t="s">
        <v>1788</v>
      </c>
      <c r="E390" s="127" t="s">
        <v>1138</v>
      </c>
      <c r="F390" s="127" t="s">
        <v>1824</v>
      </c>
      <c r="G390" s="126" t="str">
        <f t="shared" si="56"/>
        <v>Miscellaneous - Brass</v>
      </c>
      <c r="H390" s="130" t="s">
        <v>1572</v>
      </c>
      <c r="I390" s="132">
        <f t="shared" si="57"/>
        <v>60</v>
      </c>
      <c r="J390" s="133" t="str">
        <f t="shared" si="58"/>
        <v>22</v>
      </c>
      <c r="K390" s="133" t="str">
        <f t="shared" si="59"/>
        <v>106</v>
      </c>
      <c r="L390" s="133" t="str">
        <f t="shared" si="60"/>
        <v>443</v>
      </c>
      <c r="M390" s="134">
        <f t="shared" si="61"/>
      </c>
    </row>
    <row r="391" spans="1:13" ht="12.75">
      <c r="A391" s="125" t="str">
        <f t="shared" si="62"/>
        <v>6022106442</v>
      </c>
      <c r="B391" s="128" t="str">
        <f t="shared" si="54"/>
        <v>Miscellaneous - Brass - Other Brass/Advanced (5,6)</v>
      </c>
      <c r="C391" s="126" t="str">
        <f t="shared" si="55"/>
        <v>Print Music</v>
      </c>
      <c r="D391" s="127" t="s">
        <v>1788</v>
      </c>
      <c r="E391" s="127" t="s">
        <v>1138</v>
      </c>
      <c r="F391" s="127" t="s">
        <v>1824</v>
      </c>
      <c r="G391" s="126" t="str">
        <f t="shared" si="56"/>
        <v>Miscellaneous - Brass</v>
      </c>
      <c r="H391" s="130" t="s">
        <v>1574</v>
      </c>
      <c r="I391" s="132">
        <f t="shared" si="57"/>
        <v>60</v>
      </c>
      <c r="J391" s="133" t="str">
        <f t="shared" si="58"/>
        <v>22</v>
      </c>
      <c r="K391" s="133" t="str">
        <f t="shared" si="59"/>
        <v>106</v>
      </c>
      <c r="L391" s="133" t="str">
        <f t="shared" si="60"/>
        <v>442</v>
      </c>
      <c r="M391" s="134">
        <f t="shared" si="61"/>
      </c>
    </row>
    <row r="392" spans="1:13" ht="12.75">
      <c r="A392" s="125" t="str">
        <f t="shared" si="62"/>
        <v>6022106321</v>
      </c>
      <c r="B392" s="128" t="str">
        <f t="shared" si="54"/>
        <v>Miscellaneous - Brass - French Horn/Mixed Levels</v>
      </c>
      <c r="C392" s="126" t="str">
        <f t="shared" si="55"/>
        <v>Print Music</v>
      </c>
      <c r="D392" s="127" t="s">
        <v>1788</v>
      </c>
      <c r="E392" s="127" t="s">
        <v>1138</v>
      </c>
      <c r="F392" s="127" t="s">
        <v>1824</v>
      </c>
      <c r="G392" s="126" t="str">
        <f t="shared" si="56"/>
        <v>Miscellaneous - Brass</v>
      </c>
      <c r="H392" s="130" t="s">
        <v>1555</v>
      </c>
      <c r="I392" s="132">
        <f t="shared" si="57"/>
        <v>60</v>
      </c>
      <c r="J392" s="133" t="str">
        <f t="shared" si="58"/>
        <v>22</v>
      </c>
      <c r="K392" s="133" t="str">
        <f t="shared" si="59"/>
        <v>106</v>
      </c>
      <c r="L392" s="133" t="str">
        <f t="shared" si="60"/>
        <v>321</v>
      </c>
      <c r="M392" s="134">
        <f t="shared" si="61"/>
      </c>
    </row>
    <row r="393" spans="1:13" ht="12.75">
      <c r="A393" s="125" t="str">
        <f t="shared" si="62"/>
        <v>6022106320</v>
      </c>
      <c r="B393" s="128" t="str">
        <f t="shared" si="54"/>
        <v>Miscellaneous - Brass - French Horn/Intermediate (3,4)</v>
      </c>
      <c r="C393" s="126" t="str">
        <f t="shared" si="55"/>
        <v>Print Music</v>
      </c>
      <c r="D393" s="127" t="s">
        <v>1788</v>
      </c>
      <c r="E393" s="127" t="s">
        <v>1138</v>
      </c>
      <c r="F393" s="127" t="s">
        <v>1824</v>
      </c>
      <c r="G393" s="126" t="str">
        <f t="shared" si="56"/>
        <v>Miscellaneous - Brass</v>
      </c>
      <c r="H393" s="130" t="s">
        <v>1557</v>
      </c>
      <c r="I393" s="132">
        <f t="shared" si="57"/>
        <v>60</v>
      </c>
      <c r="J393" s="133" t="str">
        <f t="shared" si="58"/>
        <v>22</v>
      </c>
      <c r="K393" s="133" t="str">
        <f t="shared" si="59"/>
        <v>106</v>
      </c>
      <c r="L393" s="133" t="str">
        <f t="shared" si="60"/>
        <v>320</v>
      </c>
      <c r="M393" s="134">
        <f t="shared" si="61"/>
      </c>
    </row>
    <row r="394" spans="1:13" ht="12.75">
      <c r="A394" s="125" t="str">
        <f t="shared" si="62"/>
        <v>6022106319</v>
      </c>
      <c r="B394" s="128" t="str">
        <f t="shared" si="54"/>
        <v>Miscellaneous - Brass - French Horn/Beginner (1,2)</v>
      </c>
      <c r="C394" s="126" t="str">
        <f t="shared" si="55"/>
        <v>Print Music</v>
      </c>
      <c r="D394" s="127" t="s">
        <v>1788</v>
      </c>
      <c r="E394" s="127" t="s">
        <v>1138</v>
      </c>
      <c r="F394" s="127" t="s">
        <v>1824</v>
      </c>
      <c r="G394" s="126" t="str">
        <f t="shared" si="56"/>
        <v>Miscellaneous - Brass</v>
      </c>
      <c r="H394" s="130" t="s">
        <v>1556</v>
      </c>
      <c r="I394" s="132">
        <f t="shared" si="57"/>
        <v>60</v>
      </c>
      <c r="J394" s="133" t="str">
        <f t="shared" si="58"/>
        <v>22</v>
      </c>
      <c r="K394" s="133" t="str">
        <f t="shared" si="59"/>
        <v>106</v>
      </c>
      <c r="L394" s="133" t="str">
        <f t="shared" si="60"/>
        <v>319</v>
      </c>
      <c r="M394" s="134">
        <f t="shared" si="61"/>
      </c>
    </row>
    <row r="395" spans="1:13" ht="12.75">
      <c r="A395" s="125" t="str">
        <f t="shared" si="62"/>
        <v>6022106318</v>
      </c>
      <c r="B395" s="128" t="str">
        <f t="shared" si="54"/>
        <v>Miscellaneous - Brass - French Horn/Advanced (5,6)</v>
      </c>
      <c r="C395" s="126" t="str">
        <f t="shared" si="55"/>
        <v>Print Music</v>
      </c>
      <c r="D395" s="127" t="s">
        <v>1788</v>
      </c>
      <c r="E395" s="127" t="s">
        <v>1138</v>
      </c>
      <c r="F395" s="127" t="s">
        <v>1824</v>
      </c>
      <c r="G395" s="126" t="str">
        <f t="shared" si="56"/>
        <v>Miscellaneous - Brass</v>
      </c>
      <c r="H395" s="130" t="s">
        <v>1558</v>
      </c>
      <c r="I395" s="132">
        <f t="shared" si="57"/>
        <v>60</v>
      </c>
      <c r="J395" s="133" t="str">
        <f t="shared" si="58"/>
        <v>22</v>
      </c>
      <c r="K395" s="133" t="str">
        <f t="shared" si="59"/>
        <v>106</v>
      </c>
      <c r="L395" s="133" t="str">
        <f t="shared" si="60"/>
        <v>318</v>
      </c>
      <c r="M395" s="134">
        <f t="shared" si="61"/>
      </c>
    </row>
    <row r="396" spans="1:13" ht="12.75">
      <c r="A396" s="125" t="str">
        <f t="shared" si="62"/>
        <v>6022106143</v>
      </c>
      <c r="B396" s="128" t="str">
        <f t="shared" si="54"/>
        <v>Miscellaneous - Brass - Baritone/Mixed Levels</v>
      </c>
      <c r="C396" s="126" t="str">
        <f t="shared" si="55"/>
        <v>Print Music</v>
      </c>
      <c r="D396" s="127" t="s">
        <v>1788</v>
      </c>
      <c r="E396" s="127" t="s">
        <v>1138</v>
      </c>
      <c r="F396" s="127" t="s">
        <v>1824</v>
      </c>
      <c r="G396" s="126" t="str">
        <f t="shared" si="56"/>
        <v>Miscellaneous - Brass</v>
      </c>
      <c r="H396" s="130" t="s">
        <v>1563</v>
      </c>
      <c r="I396" s="132">
        <f t="shared" si="57"/>
        <v>60</v>
      </c>
      <c r="J396" s="133" t="str">
        <f t="shared" si="58"/>
        <v>22</v>
      </c>
      <c r="K396" s="133" t="str">
        <f t="shared" si="59"/>
        <v>106</v>
      </c>
      <c r="L396" s="133" t="str">
        <f t="shared" si="60"/>
        <v>143</v>
      </c>
      <c r="M396" s="134">
        <f t="shared" si="61"/>
      </c>
    </row>
    <row r="397" spans="1:13" ht="12.75">
      <c r="A397" s="125" t="str">
        <f t="shared" si="62"/>
        <v>6022106142</v>
      </c>
      <c r="B397" s="128" t="str">
        <f t="shared" si="54"/>
        <v>Miscellaneous - Brass - Baritone/Intermediate (3,4)</v>
      </c>
      <c r="C397" s="126" t="str">
        <f t="shared" si="55"/>
        <v>Print Music</v>
      </c>
      <c r="D397" s="127" t="s">
        <v>1788</v>
      </c>
      <c r="E397" s="127" t="s">
        <v>1138</v>
      </c>
      <c r="F397" s="127" t="s">
        <v>1824</v>
      </c>
      <c r="G397" s="126" t="str">
        <f t="shared" si="56"/>
        <v>Miscellaneous - Brass</v>
      </c>
      <c r="H397" s="130" t="s">
        <v>1565</v>
      </c>
      <c r="I397" s="132">
        <f t="shared" si="57"/>
        <v>60</v>
      </c>
      <c r="J397" s="133" t="str">
        <f t="shared" si="58"/>
        <v>22</v>
      </c>
      <c r="K397" s="133" t="str">
        <f t="shared" si="59"/>
        <v>106</v>
      </c>
      <c r="L397" s="133" t="str">
        <f t="shared" si="60"/>
        <v>142</v>
      </c>
      <c r="M397" s="134">
        <f t="shared" si="61"/>
      </c>
    </row>
    <row r="398" spans="1:13" ht="12.75">
      <c r="A398" s="125" t="str">
        <f t="shared" si="62"/>
        <v>6022106141</v>
      </c>
      <c r="B398" s="128" t="str">
        <f t="shared" si="54"/>
        <v>Miscellaneous - Brass - Baritone/Beginner (1,2)</v>
      </c>
      <c r="C398" s="126" t="str">
        <f t="shared" si="55"/>
        <v>Print Music</v>
      </c>
      <c r="D398" s="127" t="s">
        <v>1788</v>
      </c>
      <c r="E398" s="127" t="s">
        <v>1138</v>
      </c>
      <c r="F398" s="127" t="s">
        <v>1824</v>
      </c>
      <c r="G398" s="126" t="str">
        <f t="shared" si="56"/>
        <v>Miscellaneous - Brass</v>
      </c>
      <c r="H398" s="130" t="s">
        <v>1564</v>
      </c>
      <c r="I398" s="132">
        <f t="shared" si="57"/>
        <v>60</v>
      </c>
      <c r="J398" s="133" t="str">
        <f t="shared" si="58"/>
        <v>22</v>
      </c>
      <c r="K398" s="133" t="str">
        <f t="shared" si="59"/>
        <v>106</v>
      </c>
      <c r="L398" s="133" t="str">
        <f t="shared" si="60"/>
        <v>141</v>
      </c>
      <c r="M398" s="134">
        <f t="shared" si="61"/>
      </c>
    </row>
    <row r="399" spans="1:13" ht="12.75">
      <c r="A399" s="125" t="str">
        <f t="shared" si="62"/>
        <v>6022106140</v>
      </c>
      <c r="B399" s="128" t="str">
        <f t="shared" si="54"/>
        <v>Miscellaneous - Brass - Baritone/Advanced (5,6)</v>
      </c>
      <c r="C399" s="126" t="str">
        <f t="shared" si="55"/>
        <v>Print Music</v>
      </c>
      <c r="D399" s="127" t="s">
        <v>1788</v>
      </c>
      <c r="E399" s="127" t="s">
        <v>1138</v>
      </c>
      <c r="F399" s="127" t="s">
        <v>1824</v>
      </c>
      <c r="G399" s="126" t="str">
        <f t="shared" si="56"/>
        <v>Miscellaneous - Brass</v>
      </c>
      <c r="H399" s="130" t="s">
        <v>1566</v>
      </c>
      <c r="I399" s="132">
        <f t="shared" si="57"/>
        <v>60</v>
      </c>
      <c r="J399" s="133" t="str">
        <f t="shared" si="58"/>
        <v>22</v>
      </c>
      <c r="K399" s="133" t="str">
        <f t="shared" si="59"/>
        <v>106</v>
      </c>
      <c r="L399" s="133" t="str">
        <f t="shared" si="60"/>
        <v>140</v>
      </c>
      <c r="M399" s="134">
        <f t="shared" si="61"/>
      </c>
    </row>
    <row r="400" spans="1:13" ht="12.75">
      <c r="A400" s="125" t="str">
        <f t="shared" si="62"/>
        <v>5021182616</v>
      </c>
      <c r="B400" s="128" t="str">
        <f t="shared" si="54"/>
        <v>Video Recordings - Theory, Instruction, Reference</v>
      </c>
      <c r="C400" s="135" t="str">
        <f t="shared" si="55"/>
        <v>Media and Software - Media</v>
      </c>
      <c r="D400" s="127" t="s">
        <v>167</v>
      </c>
      <c r="E400" s="127" t="s">
        <v>23</v>
      </c>
      <c r="F400" s="127" t="s">
        <v>175</v>
      </c>
      <c r="G400" s="126" t="str">
        <f t="shared" si="56"/>
        <v>Video Recordings</v>
      </c>
      <c r="H400" s="136" t="s">
        <v>1189</v>
      </c>
      <c r="I400" s="132">
        <f t="shared" si="57"/>
        <v>50</v>
      </c>
      <c r="J400" s="133" t="str">
        <f t="shared" si="58"/>
        <v>21</v>
      </c>
      <c r="K400" s="133" t="str">
        <f t="shared" si="59"/>
        <v>182</v>
      </c>
      <c r="L400" s="133" t="str">
        <f t="shared" si="60"/>
        <v>616</v>
      </c>
      <c r="M400" s="134">
        <f t="shared" si="61"/>
      </c>
    </row>
    <row r="401" spans="1:13" ht="12.75">
      <c r="A401" s="125" t="str">
        <f t="shared" si="62"/>
        <v>5021182517</v>
      </c>
      <c r="B401" s="128" t="str">
        <f t="shared" si="54"/>
        <v>Video Recordings - Pro Audio, Recording, DJ, Lighting</v>
      </c>
      <c r="C401" s="135" t="str">
        <f t="shared" si="55"/>
        <v>Media and Software - Media</v>
      </c>
      <c r="D401" s="127" t="s">
        <v>167</v>
      </c>
      <c r="E401" s="127" t="s">
        <v>23</v>
      </c>
      <c r="F401" s="127" t="s">
        <v>175</v>
      </c>
      <c r="G401" s="126" t="str">
        <f t="shared" si="56"/>
        <v>Video Recordings</v>
      </c>
      <c r="H401" s="136" t="s">
        <v>1192</v>
      </c>
      <c r="I401" s="132">
        <f t="shared" si="57"/>
        <v>50</v>
      </c>
      <c r="J401" s="133" t="str">
        <f t="shared" si="58"/>
        <v>21</v>
      </c>
      <c r="K401" s="133" t="str">
        <f t="shared" si="59"/>
        <v>182</v>
      </c>
      <c r="L401" s="133" t="str">
        <f t="shared" si="60"/>
        <v>517</v>
      </c>
      <c r="M401" s="134">
        <f t="shared" si="61"/>
      </c>
    </row>
    <row r="402" spans="1:13" ht="12.75">
      <c r="A402" s="125" t="str">
        <f t="shared" si="62"/>
        <v>5021182131</v>
      </c>
      <c r="B402" s="128" t="str">
        <f t="shared" si="54"/>
        <v>Video Recordings - Band, Orchestra, Marching</v>
      </c>
      <c r="C402" s="135" t="str">
        <f t="shared" si="55"/>
        <v>Media and Software - Media</v>
      </c>
      <c r="D402" s="127" t="s">
        <v>167</v>
      </c>
      <c r="E402" s="127" t="s">
        <v>23</v>
      </c>
      <c r="F402" s="127" t="s">
        <v>172</v>
      </c>
      <c r="G402" s="126" t="str">
        <f t="shared" si="56"/>
        <v>Video Recordings</v>
      </c>
      <c r="H402" s="136" t="s">
        <v>1191</v>
      </c>
      <c r="I402" s="132">
        <f t="shared" si="57"/>
        <v>50</v>
      </c>
      <c r="J402" s="133" t="str">
        <f t="shared" si="58"/>
        <v>21</v>
      </c>
      <c r="K402" s="133" t="str">
        <f t="shared" si="59"/>
        <v>182</v>
      </c>
      <c r="L402" s="133" t="str">
        <f t="shared" si="60"/>
        <v>131</v>
      </c>
      <c r="M402" s="134">
        <f t="shared" si="61"/>
      </c>
    </row>
    <row r="403" spans="1:13" ht="12.75">
      <c r="A403" s="125" t="str">
        <f t="shared" si="62"/>
        <v>5021101478</v>
      </c>
      <c r="B403" s="128" t="str">
        <f t="shared" si="54"/>
        <v>Audio Recordings - Percussion</v>
      </c>
      <c r="C403" s="126" t="str">
        <f t="shared" si="55"/>
        <v>Media and Software - Media</v>
      </c>
      <c r="D403" s="127" t="s">
        <v>167</v>
      </c>
      <c r="E403" s="127" t="s">
        <v>30</v>
      </c>
      <c r="F403" s="127" t="s">
        <v>178</v>
      </c>
      <c r="G403" s="126" t="str">
        <f t="shared" si="56"/>
        <v>Audio Recordings</v>
      </c>
      <c r="H403" s="129" t="s">
        <v>1831</v>
      </c>
      <c r="I403" s="132">
        <f t="shared" si="57"/>
        <v>50</v>
      </c>
      <c r="J403" s="133" t="str">
        <f t="shared" si="58"/>
        <v>21</v>
      </c>
      <c r="K403" s="133" t="str">
        <f t="shared" si="59"/>
        <v>101</v>
      </c>
      <c r="L403" s="133" t="str">
        <f t="shared" si="60"/>
        <v>478</v>
      </c>
      <c r="M403" s="134">
        <f t="shared" si="61"/>
      </c>
    </row>
    <row r="404" spans="1:13" ht="12.75">
      <c r="A404" s="125" t="str">
        <f t="shared" si="62"/>
        <v>5021101371</v>
      </c>
      <c r="B404" s="128" t="str">
        <f t="shared" si="54"/>
        <v>Audio Recordings - Karaoke Music</v>
      </c>
      <c r="C404" s="126" t="str">
        <f t="shared" si="55"/>
        <v>Media and Software - Media</v>
      </c>
      <c r="D404" s="127" t="s">
        <v>167</v>
      </c>
      <c r="E404" s="127" t="s">
        <v>177</v>
      </c>
      <c r="F404" s="127" t="s">
        <v>178</v>
      </c>
      <c r="G404" s="126" t="str">
        <f t="shared" si="56"/>
        <v>Audio Recordings</v>
      </c>
      <c r="H404" s="129" t="s">
        <v>1193</v>
      </c>
      <c r="I404" s="132">
        <f t="shared" si="57"/>
        <v>50</v>
      </c>
      <c r="J404" s="133" t="str">
        <f t="shared" si="58"/>
        <v>21</v>
      </c>
      <c r="K404" s="133" t="str">
        <f t="shared" si="59"/>
        <v>101</v>
      </c>
      <c r="L404" s="133" t="str">
        <f t="shared" si="60"/>
        <v>371</v>
      </c>
      <c r="M404" s="134">
        <f t="shared" si="61"/>
      </c>
    </row>
    <row r="405" spans="1:13" ht="12.75">
      <c r="A405" s="125" t="str">
        <f t="shared" si="62"/>
        <v>5021101336</v>
      </c>
      <c r="B405" s="128" t="str">
        <f t="shared" si="54"/>
        <v>Audio Recordings - Guitar and Bass</v>
      </c>
      <c r="C405" s="126" t="str">
        <f t="shared" si="55"/>
        <v>Media and Software - Media</v>
      </c>
      <c r="D405" s="127" t="s">
        <v>167</v>
      </c>
      <c r="E405" s="127" t="s">
        <v>177</v>
      </c>
      <c r="F405" s="127" t="s">
        <v>178</v>
      </c>
      <c r="G405" s="126" t="str">
        <f t="shared" si="56"/>
        <v>Audio Recordings</v>
      </c>
      <c r="H405" s="129" t="s">
        <v>1194</v>
      </c>
      <c r="I405" s="132">
        <f t="shared" si="57"/>
        <v>50</v>
      </c>
      <c r="J405" s="133" t="str">
        <f t="shared" si="58"/>
        <v>21</v>
      </c>
      <c r="K405" s="133" t="str">
        <f t="shared" si="59"/>
        <v>101</v>
      </c>
      <c r="L405" s="133" t="str">
        <f t="shared" si="60"/>
        <v>336</v>
      </c>
      <c r="M405" s="134">
        <f t="shared" si="61"/>
      </c>
    </row>
    <row r="406" spans="1:13" ht="12.75">
      <c r="A406" s="125" t="str">
        <f t="shared" si="62"/>
        <v>5021101328</v>
      </c>
      <c r="B406" s="128" t="str">
        <f t="shared" si="54"/>
        <v>Audio Recordings - General</v>
      </c>
      <c r="C406" s="126" t="str">
        <f t="shared" si="55"/>
        <v>Media and Software - Media</v>
      </c>
      <c r="D406" s="127" t="s">
        <v>167</v>
      </c>
      <c r="E406" s="127" t="s">
        <v>177</v>
      </c>
      <c r="F406" s="127" t="s">
        <v>178</v>
      </c>
      <c r="G406" s="126" t="str">
        <f t="shared" si="56"/>
        <v>Audio Recordings</v>
      </c>
      <c r="H406" s="129" t="s">
        <v>1237</v>
      </c>
      <c r="I406" s="132">
        <f t="shared" si="57"/>
        <v>50</v>
      </c>
      <c r="J406" s="133" t="str">
        <f t="shared" si="58"/>
        <v>21</v>
      </c>
      <c r="K406" s="133" t="str">
        <f t="shared" si="59"/>
        <v>101</v>
      </c>
      <c r="L406" s="133" t="str">
        <f t="shared" si="60"/>
        <v>328</v>
      </c>
      <c r="M406" s="134">
        <f t="shared" si="61"/>
      </c>
    </row>
    <row r="407" spans="1:13" ht="12.75">
      <c r="A407" s="125" t="str">
        <f t="shared" si="62"/>
        <v>5021101216</v>
      </c>
      <c r="B407" s="128" t="str">
        <f t="shared" si="54"/>
        <v>Audio Recordings - Choral and Vocal</v>
      </c>
      <c r="C407" s="126" t="str">
        <f t="shared" si="55"/>
        <v>Media and Software - Media</v>
      </c>
      <c r="D407" s="127" t="s">
        <v>167</v>
      </c>
      <c r="E407" s="127" t="s">
        <v>177</v>
      </c>
      <c r="F407" s="127" t="s">
        <v>178</v>
      </c>
      <c r="G407" s="126" t="str">
        <f t="shared" si="56"/>
        <v>Audio Recordings</v>
      </c>
      <c r="H407" s="129" t="s">
        <v>1190</v>
      </c>
      <c r="I407" s="132">
        <f t="shared" si="57"/>
        <v>50</v>
      </c>
      <c r="J407" s="133" t="str">
        <f t="shared" si="58"/>
        <v>21</v>
      </c>
      <c r="K407" s="133" t="str">
        <f t="shared" si="59"/>
        <v>101</v>
      </c>
      <c r="L407" s="133" t="str">
        <f t="shared" si="60"/>
        <v>216</v>
      </c>
      <c r="M407" s="134">
        <f t="shared" si="61"/>
      </c>
    </row>
    <row r="408" spans="1:13" ht="12.75">
      <c r="A408" s="125" t="str">
        <f t="shared" si="62"/>
        <v>4020153482</v>
      </c>
      <c r="B408" s="128" t="str">
        <f t="shared" si="54"/>
        <v>Other Percussion - Percussion - Other</v>
      </c>
      <c r="C408" s="126" t="str">
        <f t="shared" si="55"/>
        <v>Instruments - Marching Percussion</v>
      </c>
      <c r="D408" s="127" t="s">
        <v>256</v>
      </c>
      <c r="E408" s="127" t="s">
        <v>1135</v>
      </c>
      <c r="F408" s="127" t="s">
        <v>223</v>
      </c>
      <c r="G408" s="126" t="str">
        <f t="shared" si="56"/>
        <v>Other Percussion</v>
      </c>
      <c r="H408" s="129" t="s">
        <v>1320</v>
      </c>
      <c r="I408" s="132">
        <f t="shared" si="57"/>
        <v>40</v>
      </c>
      <c r="J408" s="133" t="str">
        <f t="shared" si="58"/>
        <v>20</v>
      </c>
      <c r="K408" s="133" t="str">
        <f t="shared" si="59"/>
        <v>153</v>
      </c>
      <c r="L408" s="133" t="str">
        <f t="shared" si="60"/>
        <v>482</v>
      </c>
      <c r="M408" s="134">
        <f t="shared" si="61"/>
      </c>
    </row>
    <row r="409" spans="1:13" ht="12.75">
      <c r="A409" s="125" t="str">
        <f t="shared" si="62"/>
        <v>4020139481</v>
      </c>
      <c r="B409" s="128" t="str">
        <f t="shared" si="54"/>
        <v>Marching Drums - Percussion - Marching Drums</v>
      </c>
      <c r="C409" s="126" t="str">
        <f t="shared" si="55"/>
        <v>Instruments - Marching Percussion</v>
      </c>
      <c r="D409" s="127" t="s">
        <v>256</v>
      </c>
      <c r="E409" s="127" t="s">
        <v>1135</v>
      </c>
      <c r="F409" s="127" t="s">
        <v>1105</v>
      </c>
      <c r="G409" s="126" t="str">
        <f t="shared" si="56"/>
        <v>Marching Drums</v>
      </c>
      <c r="H409" s="129" t="s">
        <v>1319</v>
      </c>
      <c r="I409" s="132">
        <f t="shared" si="57"/>
        <v>40</v>
      </c>
      <c r="J409" s="133" t="str">
        <f t="shared" si="58"/>
        <v>20</v>
      </c>
      <c r="K409" s="133" t="str">
        <f t="shared" si="59"/>
        <v>139</v>
      </c>
      <c r="L409" s="133" t="str">
        <f t="shared" si="60"/>
        <v>481</v>
      </c>
      <c r="M409" s="134">
        <f t="shared" si="61"/>
      </c>
    </row>
    <row r="410" spans="1:13" ht="12.75">
      <c r="A410" s="125" t="str">
        <f t="shared" si="62"/>
        <v>4020117480</v>
      </c>
      <c r="B410" s="128" t="str">
        <f t="shared" si="54"/>
        <v>Cymbals - Percussion - Cymbals</v>
      </c>
      <c r="C410" s="126" t="str">
        <f t="shared" si="55"/>
        <v>Instruments - Marching Percussion</v>
      </c>
      <c r="D410" s="127" t="s">
        <v>256</v>
      </c>
      <c r="E410" s="127" t="s">
        <v>221</v>
      </c>
      <c r="F410" s="127" t="s">
        <v>1082</v>
      </c>
      <c r="G410" s="126" t="str">
        <f t="shared" si="56"/>
        <v>Cymbals</v>
      </c>
      <c r="H410" s="129" t="s">
        <v>1318</v>
      </c>
      <c r="I410" s="132">
        <f t="shared" si="57"/>
        <v>40</v>
      </c>
      <c r="J410" s="133" t="str">
        <f t="shared" si="58"/>
        <v>20</v>
      </c>
      <c r="K410" s="133" t="str">
        <f t="shared" si="59"/>
        <v>117</v>
      </c>
      <c r="L410" s="133" t="str">
        <f t="shared" si="60"/>
        <v>480</v>
      </c>
      <c r="M410" s="134">
        <f t="shared" si="61"/>
      </c>
    </row>
    <row r="411" spans="1:13" ht="12.75">
      <c r="A411" s="125" t="str">
        <f t="shared" si="62"/>
        <v>4020115479</v>
      </c>
      <c r="B411" s="128" t="str">
        <f t="shared" si="54"/>
        <v>Concert Drums - Percussion - Concert Drums</v>
      </c>
      <c r="C411" s="126" t="str">
        <f t="shared" si="55"/>
        <v>Instruments - Marching Percussion</v>
      </c>
      <c r="D411" s="127" t="s">
        <v>256</v>
      </c>
      <c r="E411" s="127" t="s">
        <v>1135</v>
      </c>
      <c r="F411" s="127" t="s">
        <v>1150</v>
      </c>
      <c r="G411" s="126" t="str">
        <f t="shared" si="56"/>
        <v>Concert Drums</v>
      </c>
      <c r="H411" s="129" t="s">
        <v>1317</v>
      </c>
      <c r="I411" s="132">
        <f t="shared" si="57"/>
        <v>40</v>
      </c>
      <c r="J411" s="133" t="str">
        <f t="shared" si="58"/>
        <v>20</v>
      </c>
      <c r="K411" s="133" t="str">
        <f t="shared" si="59"/>
        <v>115</v>
      </c>
      <c r="L411" s="133" t="str">
        <f t="shared" si="60"/>
        <v>479</v>
      </c>
      <c r="M411" s="134">
        <f t="shared" si="61"/>
      </c>
    </row>
    <row r="412" spans="1:13" ht="12.75">
      <c r="A412" s="125" t="str">
        <f t="shared" si="62"/>
        <v>3019137438</v>
      </c>
      <c r="B412" s="128" t="str">
        <f t="shared" si="54"/>
        <v>Lighting Peripherals - Oscillators</v>
      </c>
      <c r="C412" s="126" t="str">
        <f t="shared" si="55"/>
        <v>DJ &amp; Lighting - Lighting</v>
      </c>
      <c r="D412" s="127" t="s">
        <v>336</v>
      </c>
      <c r="E412" s="127" t="s">
        <v>1102</v>
      </c>
      <c r="F412" s="127" t="s">
        <v>252</v>
      </c>
      <c r="G412" s="126" t="str">
        <f t="shared" si="56"/>
        <v>Lighting Peripherals</v>
      </c>
      <c r="H412" s="129" t="s">
        <v>1296</v>
      </c>
      <c r="I412" s="132">
        <f t="shared" si="57"/>
        <v>30</v>
      </c>
      <c r="J412" s="133" t="str">
        <f t="shared" si="58"/>
        <v>19</v>
      </c>
      <c r="K412" s="133" t="str">
        <f t="shared" si="59"/>
        <v>137</v>
      </c>
      <c r="L412" s="133" t="str">
        <f t="shared" si="60"/>
        <v>438</v>
      </c>
      <c r="M412" s="134">
        <f t="shared" si="61"/>
      </c>
    </row>
    <row r="413" spans="1:13" ht="12.75">
      <c r="A413" s="125" t="str">
        <f t="shared" si="62"/>
        <v>3019137405</v>
      </c>
      <c r="B413" s="128" t="str">
        <f t="shared" si="54"/>
        <v>Lighting Peripherals - Mirrorballs</v>
      </c>
      <c r="C413" s="126" t="str">
        <f t="shared" si="55"/>
        <v>DJ &amp; Lighting - Lighting</v>
      </c>
      <c r="D413" s="127" t="s">
        <v>336</v>
      </c>
      <c r="E413" s="127" t="s">
        <v>1102</v>
      </c>
      <c r="F413" s="127" t="s">
        <v>251</v>
      </c>
      <c r="G413" s="126" t="str">
        <f t="shared" si="56"/>
        <v>Lighting Peripherals</v>
      </c>
      <c r="H413" s="129" t="s">
        <v>1295</v>
      </c>
      <c r="I413" s="132">
        <f t="shared" si="57"/>
        <v>30</v>
      </c>
      <c r="J413" s="133" t="str">
        <f t="shared" si="58"/>
        <v>19</v>
      </c>
      <c r="K413" s="133" t="str">
        <f t="shared" si="59"/>
        <v>137</v>
      </c>
      <c r="L413" s="133" t="str">
        <f t="shared" si="60"/>
        <v>405</v>
      </c>
      <c r="M413" s="134">
        <f t="shared" si="61"/>
      </c>
    </row>
    <row r="414" spans="1:13" ht="12.75">
      <c r="A414" s="125" t="str">
        <f t="shared" si="62"/>
        <v>3019137374</v>
      </c>
      <c r="B414" s="128" t="str">
        <f t="shared" si="54"/>
        <v>Lighting Peripherals - Lamps and Bulbs</v>
      </c>
      <c r="C414" s="126" t="str">
        <f t="shared" si="55"/>
        <v>DJ &amp; Lighting - Lighting</v>
      </c>
      <c r="D414" s="127" t="s">
        <v>336</v>
      </c>
      <c r="E414" s="127" t="s">
        <v>254</v>
      </c>
      <c r="F414" s="127" t="s">
        <v>252</v>
      </c>
      <c r="G414" s="126" t="str">
        <f t="shared" si="56"/>
        <v>Lighting Peripherals</v>
      </c>
      <c r="H414" s="129" t="s">
        <v>1293</v>
      </c>
      <c r="I414" s="132">
        <f t="shared" si="57"/>
        <v>30</v>
      </c>
      <c r="J414" s="133" t="str">
        <f t="shared" si="58"/>
        <v>19</v>
      </c>
      <c r="K414" s="133" t="str">
        <f t="shared" si="59"/>
        <v>137</v>
      </c>
      <c r="L414" s="133" t="str">
        <f t="shared" si="60"/>
        <v>374</v>
      </c>
      <c r="M414" s="134">
        <f t="shared" si="61"/>
      </c>
    </row>
    <row r="415" spans="1:13" ht="12.75">
      <c r="A415" s="125" t="str">
        <f t="shared" si="62"/>
        <v>3019137327</v>
      </c>
      <c r="B415" s="128" t="str">
        <f t="shared" si="54"/>
        <v>Lighting Peripherals - Gels, Frames, Lenses</v>
      </c>
      <c r="C415" s="126" t="str">
        <f t="shared" si="55"/>
        <v>DJ &amp; Lighting - Lighting</v>
      </c>
      <c r="D415" s="127" t="s">
        <v>253</v>
      </c>
      <c r="E415" s="127" t="s">
        <v>1102</v>
      </c>
      <c r="F415" s="127" t="s">
        <v>252</v>
      </c>
      <c r="G415" s="126" t="str">
        <f t="shared" si="56"/>
        <v>Lighting Peripherals</v>
      </c>
      <c r="H415" s="129" t="s">
        <v>1291</v>
      </c>
      <c r="I415" s="132">
        <f t="shared" si="57"/>
        <v>30</v>
      </c>
      <c r="J415" s="133" t="str">
        <f t="shared" si="58"/>
        <v>19</v>
      </c>
      <c r="K415" s="133" t="str">
        <f t="shared" si="59"/>
        <v>137</v>
      </c>
      <c r="L415" s="133" t="str">
        <f t="shared" si="60"/>
        <v>327</v>
      </c>
      <c r="M415" s="134">
        <f t="shared" si="61"/>
      </c>
    </row>
    <row r="416" spans="1:13" ht="12.75">
      <c r="A416" s="125" t="str">
        <f t="shared" si="62"/>
        <v>3019137313</v>
      </c>
      <c r="B416" s="128" t="str">
        <f t="shared" si="54"/>
        <v>Lighting Peripherals - Fog/Bubble Machines</v>
      </c>
      <c r="C416" s="126" t="str">
        <f t="shared" si="55"/>
        <v>DJ &amp; Lighting - Lighting</v>
      </c>
      <c r="D416" s="127" t="s">
        <v>336</v>
      </c>
      <c r="E416" s="127" t="s">
        <v>1102</v>
      </c>
      <c r="F416" s="127" t="s">
        <v>252</v>
      </c>
      <c r="G416" s="126" t="str">
        <f t="shared" si="56"/>
        <v>Lighting Peripherals</v>
      </c>
      <c r="H416" s="129" t="s">
        <v>1290</v>
      </c>
      <c r="I416" s="132">
        <f t="shared" si="57"/>
        <v>30</v>
      </c>
      <c r="J416" s="133" t="str">
        <f t="shared" si="58"/>
        <v>19</v>
      </c>
      <c r="K416" s="133" t="str">
        <f t="shared" si="59"/>
        <v>137</v>
      </c>
      <c r="L416" s="133" t="str">
        <f t="shared" si="60"/>
        <v>313</v>
      </c>
      <c r="M416" s="134">
        <f t="shared" si="61"/>
      </c>
    </row>
    <row r="417" spans="1:13" ht="12.75">
      <c r="A417" s="125" t="str">
        <f t="shared" si="62"/>
        <v>3019137312</v>
      </c>
      <c r="B417" s="128" t="str">
        <f t="shared" si="54"/>
        <v>Lighting Peripherals - Fog/Bubble Fluid</v>
      </c>
      <c r="C417" s="126" t="str">
        <f t="shared" si="55"/>
        <v>DJ &amp; Lighting - Lighting</v>
      </c>
      <c r="D417" s="127" t="s">
        <v>336</v>
      </c>
      <c r="E417" s="127" t="s">
        <v>1102</v>
      </c>
      <c r="F417" s="127" t="s">
        <v>252</v>
      </c>
      <c r="G417" s="126" t="str">
        <f t="shared" si="56"/>
        <v>Lighting Peripherals</v>
      </c>
      <c r="H417" s="129" t="s">
        <v>1289</v>
      </c>
      <c r="I417" s="132">
        <f t="shared" si="57"/>
        <v>30</v>
      </c>
      <c r="J417" s="133" t="str">
        <f t="shared" si="58"/>
        <v>19</v>
      </c>
      <c r="K417" s="133" t="str">
        <f t="shared" si="59"/>
        <v>137</v>
      </c>
      <c r="L417" s="133" t="str">
        <f t="shared" si="60"/>
        <v>312</v>
      </c>
      <c r="M417" s="134">
        <f t="shared" si="61"/>
      </c>
    </row>
    <row r="418" spans="1:13" ht="12.75">
      <c r="A418" s="125" t="str">
        <f t="shared" si="62"/>
        <v>3019137290</v>
      </c>
      <c r="B418" s="128" t="str">
        <f t="shared" si="54"/>
        <v>Lighting Peripherals - Effects</v>
      </c>
      <c r="C418" s="126" t="str">
        <f t="shared" si="55"/>
        <v>DJ &amp; Lighting - Lighting</v>
      </c>
      <c r="D418" s="127" t="s">
        <v>336</v>
      </c>
      <c r="E418" s="127" t="s">
        <v>1102</v>
      </c>
      <c r="F418" s="127" t="s">
        <v>251</v>
      </c>
      <c r="G418" s="126" t="str">
        <f t="shared" si="56"/>
        <v>Lighting Peripherals</v>
      </c>
      <c r="H418" s="129" t="s">
        <v>1288</v>
      </c>
      <c r="I418" s="132">
        <f t="shared" si="57"/>
        <v>30</v>
      </c>
      <c r="J418" s="133" t="str">
        <f t="shared" si="58"/>
        <v>19</v>
      </c>
      <c r="K418" s="133" t="str">
        <f t="shared" si="59"/>
        <v>137</v>
      </c>
      <c r="L418" s="133" t="str">
        <f t="shared" si="60"/>
        <v>290</v>
      </c>
      <c r="M418" s="134">
        <f t="shared" si="61"/>
      </c>
    </row>
    <row r="419" spans="1:13" ht="12.75">
      <c r="A419" s="125" t="str">
        <f t="shared" si="62"/>
        <v>3019137220</v>
      </c>
      <c r="B419" s="128" t="str">
        <f t="shared" si="54"/>
        <v>Lighting Peripherals - Clamps</v>
      </c>
      <c r="C419" s="126" t="str">
        <f t="shared" si="55"/>
        <v>DJ &amp; Lighting - Lighting</v>
      </c>
      <c r="D419" s="127" t="s">
        <v>336</v>
      </c>
      <c r="E419" s="127" t="s">
        <v>344</v>
      </c>
      <c r="F419" s="127" t="s">
        <v>250</v>
      </c>
      <c r="G419" s="126" t="str">
        <f t="shared" si="56"/>
        <v>Lighting Peripherals</v>
      </c>
      <c r="H419" s="129" t="s">
        <v>1433</v>
      </c>
      <c r="I419" s="132">
        <f t="shared" si="57"/>
        <v>30</v>
      </c>
      <c r="J419" s="133" t="str">
        <f t="shared" si="58"/>
        <v>19</v>
      </c>
      <c r="K419" s="133" t="str">
        <f t="shared" si="59"/>
        <v>137</v>
      </c>
      <c r="L419" s="133" t="str">
        <f t="shared" si="60"/>
        <v>220</v>
      </c>
      <c r="M419" s="134">
        <f t="shared" si="61"/>
      </c>
    </row>
    <row r="420" spans="1:13" ht="12.75">
      <c r="A420" s="125" t="str">
        <f t="shared" si="62"/>
        <v>3019136603</v>
      </c>
      <c r="B420" s="128" t="str">
        <f t="shared" si="54"/>
        <v>Lighting - Systems and Packages</v>
      </c>
      <c r="C420" s="126" t="str">
        <f t="shared" si="55"/>
        <v>DJ &amp; Lighting - Lighting</v>
      </c>
      <c r="D420" s="127" t="s">
        <v>336</v>
      </c>
      <c r="E420" s="127" t="s">
        <v>1102</v>
      </c>
      <c r="F420" s="127" t="s">
        <v>350</v>
      </c>
      <c r="G420" s="126" t="str">
        <f t="shared" si="56"/>
        <v>Lighting</v>
      </c>
      <c r="H420" s="129" t="s">
        <v>1154</v>
      </c>
      <c r="I420" s="132">
        <f t="shared" si="57"/>
        <v>30</v>
      </c>
      <c r="J420" s="133" t="str">
        <f t="shared" si="58"/>
        <v>19</v>
      </c>
      <c r="K420" s="133" t="str">
        <f t="shared" si="59"/>
        <v>136</v>
      </c>
      <c r="L420" s="133" t="str">
        <f t="shared" si="60"/>
        <v>603</v>
      </c>
      <c r="M420" s="134">
        <f t="shared" si="61"/>
      </c>
    </row>
    <row r="421" spans="1:13" ht="12.75">
      <c r="A421" s="125" t="str">
        <f t="shared" si="62"/>
        <v>3019136598</v>
      </c>
      <c r="B421" s="128" t="str">
        <f t="shared" si="54"/>
        <v>Lighting - Strobes</v>
      </c>
      <c r="C421" s="126" t="str">
        <f t="shared" si="55"/>
        <v>DJ &amp; Lighting - Lighting</v>
      </c>
      <c r="D421" s="127" t="s">
        <v>336</v>
      </c>
      <c r="E421" s="127" t="s">
        <v>1102</v>
      </c>
      <c r="F421" s="127" t="s">
        <v>350</v>
      </c>
      <c r="G421" s="126" t="str">
        <f t="shared" si="56"/>
        <v>Lighting</v>
      </c>
      <c r="H421" s="129" t="s">
        <v>1301</v>
      </c>
      <c r="I421" s="132">
        <f t="shared" si="57"/>
        <v>30</v>
      </c>
      <c r="J421" s="133" t="str">
        <f t="shared" si="58"/>
        <v>19</v>
      </c>
      <c r="K421" s="133" t="str">
        <f t="shared" si="59"/>
        <v>136</v>
      </c>
      <c r="L421" s="133" t="str">
        <f t="shared" si="60"/>
        <v>598</v>
      </c>
      <c r="M421" s="134">
        <f t="shared" si="61"/>
      </c>
    </row>
    <row r="422" spans="1:13" ht="12.75">
      <c r="A422" s="125" t="str">
        <f t="shared" si="62"/>
        <v>3019136537</v>
      </c>
      <c r="B422" s="128" t="str">
        <f t="shared" si="54"/>
        <v>Lighting - Ropes</v>
      </c>
      <c r="C422" s="126" t="str">
        <f t="shared" si="55"/>
        <v>DJ &amp; Lighting - Lighting</v>
      </c>
      <c r="D422" s="127" t="s">
        <v>336</v>
      </c>
      <c r="E422" s="127" t="s">
        <v>1102</v>
      </c>
      <c r="F422" s="127" t="s">
        <v>350</v>
      </c>
      <c r="G422" s="126" t="str">
        <f t="shared" si="56"/>
        <v>Lighting</v>
      </c>
      <c r="H422" s="129" t="s">
        <v>1299</v>
      </c>
      <c r="I422" s="132">
        <f t="shared" si="57"/>
        <v>30</v>
      </c>
      <c r="J422" s="133" t="str">
        <f t="shared" si="58"/>
        <v>19</v>
      </c>
      <c r="K422" s="133" t="str">
        <f t="shared" si="59"/>
        <v>136</v>
      </c>
      <c r="L422" s="133" t="str">
        <f t="shared" si="60"/>
        <v>537</v>
      </c>
      <c r="M422" s="134">
        <f t="shared" si="61"/>
      </c>
    </row>
    <row r="423" spans="1:13" ht="12.75">
      <c r="A423" s="125" t="str">
        <f t="shared" si="62"/>
        <v>3019136506</v>
      </c>
      <c r="B423" s="128" t="str">
        <f t="shared" si="54"/>
        <v>Lighting - Pin Spots</v>
      </c>
      <c r="C423" s="126" t="str">
        <f t="shared" si="55"/>
        <v>DJ &amp; Lighting - Lighting</v>
      </c>
      <c r="D423" s="127" t="s">
        <v>336</v>
      </c>
      <c r="E423" s="127" t="s">
        <v>1102</v>
      </c>
      <c r="F423" s="127" t="s">
        <v>350</v>
      </c>
      <c r="G423" s="126" t="str">
        <f t="shared" si="56"/>
        <v>Lighting</v>
      </c>
      <c r="H423" s="129" t="s">
        <v>1298</v>
      </c>
      <c r="I423" s="132">
        <f t="shared" si="57"/>
        <v>30</v>
      </c>
      <c r="J423" s="133" t="str">
        <f t="shared" si="58"/>
        <v>19</v>
      </c>
      <c r="K423" s="133" t="str">
        <f t="shared" si="59"/>
        <v>136</v>
      </c>
      <c r="L423" s="133" t="str">
        <f t="shared" si="60"/>
        <v>506</v>
      </c>
      <c r="M423" s="134">
        <f t="shared" si="61"/>
      </c>
    </row>
    <row r="424" spans="1:13" ht="12.75">
      <c r="A424" s="125" t="str">
        <f t="shared" si="62"/>
        <v>3019136468</v>
      </c>
      <c r="B424" s="128" t="str">
        <f t="shared" si="54"/>
        <v>Lighting - Par Cans</v>
      </c>
      <c r="C424" s="126" t="str">
        <f t="shared" si="55"/>
        <v>DJ &amp; Lighting - Lighting</v>
      </c>
      <c r="D424" s="127" t="s">
        <v>336</v>
      </c>
      <c r="E424" s="127" t="s">
        <v>1102</v>
      </c>
      <c r="F424" s="127" t="s">
        <v>350</v>
      </c>
      <c r="G424" s="126" t="str">
        <f t="shared" si="56"/>
        <v>Lighting</v>
      </c>
      <c r="H424" s="129" t="s">
        <v>1297</v>
      </c>
      <c r="I424" s="132">
        <f t="shared" si="57"/>
        <v>30</v>
      </c>
      <c r="J424" s="133" t="str">
        <f t="shared" si="58"/>
        <v>19</v>
      </c>
      <c r="K424" s="133" t="str">
        <f t="shared" si="59"/>
        <v>136</v>
      </c>
      <c r="L424" s="133" t="str">
        <f t="shared" si="60"/>
        <v>468</v>
      </c>
      <c r="M424" s="134">
        <f t="shared" si="61"/>
      </c>
    </row>
    <row r="425" spans="1:13" ht="12.75">
      <c r="A425" s="125" t="str">
        <f t="shared" si="62"/>
        <v>3019136376</v>
      </c>
      <c r="B425" s="128" t="str">
        <f t="shared" si="54"/>
        <v>Lighting - Lighting-Other</v>
      </c>
      <c r="C425" s="126" t="str">
        <f t="shared" si="55"/>
        <v>DJ &amp; Lighting - Lighting</v>
      </c>
      <c r="D425" s="127" t="s">
        <v>255</v>
      </c>
      <c r="E425" s="127" t="s">
        <v>1102</v>
      </c>
      <c r="F425" s="127" t="s">
        <v>350</v>
      </c>
      <c r="G425" s="126" t="str">
        <f t="shared" si="56"/>
        <v>Lighting</v>
      </c>
      <c r="H425" s="129" t="s">
        <v>51</v>
      </c>
      <c r="I425" s="132">
        <f t="shared" si="57"/>
        <v>30</v>
      </c>
      <c r="J425" s="133" t="str">
        <f t="shared" si="58"/>
        <v>19</v>
      </c>
      <c r="K425" s="133" t="str">
        <f t="shared" si="59"/>
        <v>136</v>
      </c>
      <c r="L425" s="133" t="str">
        <f t="shared" si="60"/>
        <v>376</v>
      </c>
      <c r="M425" s="134">
        <f t="shared" si="61"/>
      </c>
    </row>
    <row r="426" spans="1:13" ht="12.75">
      <c r="A426" s="125" t="str">
        <f t="shared" si="62"/>
        <v>3019136375</v>
      </c>
      <c r="B426" s="128" t="str">
        <f t="shared" si="54"/>
        <v>Lighting - Lasers</v>
      </c>
      <c r="C426" s="126" t="str">
        <f t="shared" si="55"/>
        <v>DJ &amp; Lighting - Lighting</v>
      </c>
      <c r="D426" s="127" t="s">
        <v>336</v>
      </c>
      <c r="E426" s="127" t="s">
        <v>1102</v>
      </c>
      <c r="F426" s="127" t="s">
        <v>350</v>
      </c>
      <c r="G426" s="126" t="str">
        <f t="shared" si="56"/>
        <v>Lighting</v>
      </c>
      <c r="H426" s="129" t="s">
        <v>1294</v>
      </c>
      <c r="I426" s="132">
        <f t="shared" si="57"/>
        <v>30</v>
      </c>
      <c r="J426" s="133" t="str">
        <f t="shared" si="58"/>
        <v>19</v>
      </c>
      <c r="K426" s="133" t="str">
        <f t="shared" si="59"/>
        <v>136</v>
      </c>
      <c r="L426" s="133" t="str">
        <f t="shared" si="60"/>
        <v>375</v>
      </c>
      <c r="M426" s="134">
        <f t="shared" si="61"/>
      </c>
    </row>
    <row r="427" spans="1:13" ht="12.75">
      <c r="A427" s="125" t="str">
        <f t="shared" si="62"/>
        <v>3019136361</v>
      </c>
      <c r="B427" s="128" t="str">
        <f t="shared" si="54"/>
        <v>Lighting - Intelligent Lighting</v>
      </c>
      <c r="C427" s="126" t="str">
        <f t="shared" si="55"/>
        <v>DJ &amp; Lighting - Lighting</v>
      </c>
      <c r="D427" s="127" t="s">
        <v>253</v>
      </c>
      <c r="E427" s="127" t="s">
        <v>1102</v>
      </c>
      <c r="F427" s="127" t="s">
        <v>350</v>
      </c>
      <c r="G427" s="126" t="str">
        <f t="shared" si="56"/>
        <v>Lighting</v>
      </c>
      <c r="H427" s="129" t="s">
        <v>1292</v>
      </c>
      <c r="I427" s="132">
        <f t="shared" si="57"/>
        <v>30</v>
      </c>
      <c r="J427" s="133" t="str">
        <f t="shared" si="58"/>
        <v>19</v>
      </c>
      <c r="K427" s="133" t="str">
        <f t="shared" si="59"/>
        <v>136</v>
      </c>
      <c r="L427" s="133" t="str">
        <f t="shared" si="60"/>
        <v>361</v>
      </c>
      <c r="M427" s="134">
        <f t="shared" si="61"/>
      </c>
    </row>
    <row r="428" spans="1:13" ht="12.75">
      <c r="A428" s="125" t="str">
        <f t="shared" si="62"/>
        <v>3019136265</v>
      </c>
      <c r="B428" s="128" t="str">
        <f t="shared" si="54"/>
        <v>Lighting - DMX</v>
      </c>
      <c r="C428" s="126" t="str">
        <f t="shared" si="55"/>
        <v>DJ &amp; Lighting - Lighting</v>
      </c>
      <c r="D428" s="127" t="s">
        <v>336</v>
      </c>
      <c r="E428" s="127" t="s">
        <v>1102</v>
      </c>
      <c r="F428" s="127" t="s">
        <v>350</v>
      </c>
      <c r="G428" s="126" t="str">
        <f t="shared" si="56"/>
        <v>Lighting</v>
      </c>
      <c r="H428" s="129" t="s">
        <v>1160</v>
      </c>
      <c r="I428" s="132">
        <f t="shared" si="57"/>
        <v>30</v>
      </c>
      <c r="J428" s="133" t="str">
        <f t="shared" si="58"/>
        <v>19</v>
      </c>
      <c r="K428" s="133" t="str">
        <f t="shared" si="59"/>
        <v>136</v>
      </c>
      <c r="L428" s="133" t="str">
        <f t="shared" si="60"/>
        <v>265</v>
      </c>
      <c r="M428" s="134">
        <f t="shared" si="61"/>
      </c>
    </row>
    <row r="429" spans="1:13" ht="12.75">
      <c r="A429" s="125" t="str">
        <f t="shared" si="62"/>
        <v>3019136261</v>
      </c>
      <c r="B429" s="128" t="str">
        <f t="shared" si="54"/>
        <v>Lighting - Dimmer Packs</v>
      </c>
      <c r="C429" s="126" t="str">
        <f t="shared" si="55"/>
        <v>DJ &amp; Lighting - Lighting</v>
      </c>
      <c r="D429" s="127" t="s">
        <v>336</v>
      </c>
      <c r="E429" s="127" t="s">
        <v>344</v>
      </c>
      <c r="F429" s="127" t="s">
        <v>352</v>
      </c>
      <c r="G429" s="126" t="str">
        <f t="shared" si="56"/>
        <v>Lighting</v>
      </c>
      <c r="H429" s="129" t="s">
        <v>1159</v>
      </c>
      <c r="I429" s="132">
        <f t="shared" si="57"/>
        <v>30</v>
      </c>
      <c r="J429" s="133" t="str">
        <f t="shared" si="58"/>
        <v>19</v>
      </c>
      <c r="K429" s="133" t="str">
        <f t="shared" si="59"/>
        <v>136</v>
      </c>
      <c r="L429" s="133" t="str">
        <f t="shared" si="60"/>
        <v>261</v>
      </c>
      <c r="M429" s="134">
        <f t="shared" si="61"/>
      </c>
    </row>
    <row r="430" spans="1:13" ht="12.75">
      <c r="A430" s="125" t="str">
        <f t="shared" si="62"/>
        <v>3019136212</v>
      </c>
      <c r="B430" s="128" t="str">
        <f t="shared" si="54"/>
        <v>Lighting - Chase Controllers</v>
      </c>
      <c r="C430" s="126" t="str">
        <f t="shared" si="55"/>
        <v>DJ &amp; Lighting - Lighting</v>
      </c>
      <c r="D430" s="127" t="s">
        <v>336</v>
      </c>
      <c r="E430" s="127" t="s">
        <v>1102</v>
      </c>
      <c r="F430" s="127" t="s">
        <v>350</v>
      </c>
      <c r="G430" s="126" t="str">
        <f t="shared" si="56"/>
        <v>Lighting</v>
      </c>
      <c r="H430" s="129" t="s">
        <v>1157</v>
      </c>
      <c r="I430" s="132">
        <f t="shared" si="57"/>
        <v>30</v>
      </c>
      <c r="J430" s="133" t="str">
        <f t="shared" si="58"/>
        <v>19</v>
      </c>
      <c r="K430" s="133" t="str">
        <f t="shared" si="59"/>
        <v>136</v>
      </c>
      <c r="L430" s="133" t="str">
        <f t="shared" si="60"/>
        <v>212</v>
      </c>
      <c r="M430" s="134">
        <f t="shared" si="61"/>
      </c>
    </row>
    <row r="431" spans="1:13" ht="12.75">
      <c r="A431" s="125" t="str">
        <f t="shared" si="62"/>
        <v>3019136168</v>
      </c>
      <c r="B431" s="128" t="str">
        <f t="shared" si="54"/>
        <v>Lighting - Blacklights</v>
      </c>
      <c r="C431" s="126" t="str">
        <f t="shared" si="55"/>
        <v>DJ &amp; Lighting - Lighting</v>
      </c>
      <c r="D431" s="127" t="s">
        <v>336</v>
      </c>
      <c r="E431" s="127" t="s">
        <v>1102</v>
      </c>
      <c r="F431" s="127" t="s">
        <v>1102</v>
      </c>
      <c r="G431" s="126" t="str">
        <f t="shared" si="56"/>
        <v>Lighting</v>
      </c>
      <c r="H431" s="129" t="s">
        <v>1286</v>
      </c>
      <c r="I431" s="132">
        <f t="shared" si="57"/>
        <v>30</v>
      </c>
      <c r="J431" s="133" t="str">
        <f t="shared" si="58"/>
        <v>19</v>
      </c>
      <c r="K431" s="133" t="str">
        <f t="shared" si="59"/>
        <v>136</v>
      </c>
      <c r="L431" s="133" t="str">
        <f t="shared" si="60"/>
        <v>168</v>
      </c>
      <c r="M431" s="134">
        <f t="shared" si="61"/>
      </c>
    </row>
    <row r="432" spans="1:13" ht="12.75">
      <c r="A432" s="125" t="str">
        <f t="shared" si="62"/>
        <v>3019136165</v>
      </c>
      <c r="B432" s="128" t="str">
        <f t="shared" si="54"/>
        <v>Lighting - Beacons</v>
      </c>
      <c r="C432" s="126" t="str">
        <f t="shared" si="55"/>
        <v>DJ &amp; Lighting - Lighting</v>
      </c>
      <c r="D432" s="127" t="s">
        <v>336</v>
      </c>
      <c r="E432" s="127" t="s">
        <v>1102</v>
      </c>
      <c r="F432" s="127" t="s">
        <v>352</v>
      </c>
      <c r="G432" s="126" t="str">
        <f t="shared" si="56"/>
        <v>Lighting</v>
      </c>
      <c r="H432" s="129" t="s">
        <v>1285</v>
      </c>
      <c r="I432" s="132">
        <f t="shared" si="57"/>
        <v>30</v>
      </c>
      <c r="J432" s="133" t="str">
        <f t="shared" si="58"/>
        <v>19</v>
      </c>
      <c r="K432" s="133" t="str">
        <f t="shared" si="59"/>
        <v>136</v>
      </c>
      <c r="L432" s="133" t="str">
        <f t="shared" si="60"/>
        <v>165</v>
      </c>
      <c r="M432" s="134">
        <f t="shared" si="61"/>
      </c>
    </row>
    <row r="433" spans="1:13" ht="12.75">
      <c r="A433" s="125" t="str">
        <f t="shared" si="62"/>
        <v>1018172576</v>
      </c>
      <c r="B433" s="128" t="str">
        <f t="shared" si="54"/>
        <v>Stands - Stands</v>
      </c>
      <c r="C433" s="126" t="str">
        <f t="shared" si="55"/>
        <v>Accessories - Keyboards</v>
      </c>
      <c r="D433" s="127" t="s">
        <v>459</v>
      </c>
      <c r="E433" s="127" t="s">
        <v>1131</v>
      </c>
      <c r="F433" s="127" t="s">
        <v>355</v>
      </c>
      <c r="G433" s="126" t="str">
        <f t="shared" si="56"/>
        <v>Stands</v>
      </c>
      <c r="H433" s="129" t="s">
        <v>1429</v>
      </c>
      <c r="I433" s="132">
        <f t="shared" si="57"/>
        <v>10</v>
      </c>
      <c r="J433" s="133" t="str">
        <f t="shared" si="58"/>
        <v>18</v>
      </c>
      <c r="K433" s="133" t="str">
        <f t="shared" si="59"/>
        <v>172</v>
      </c>
      <c r="L433" s="133" t="str">
        <f t="shared" si="60"/>
        <v>576</v>
      </c>
      <c r="M433" s="134">
        <f t="shared" si="61"/>
      </c>
    </row>
    <row r="434" spans="1:13" ht="12.75">
      <c r="A434" s="125" t="str">
        <f t="shared" si="62"/>
        <v>1018170167</v>
      </c>
      <c r="B434" s="128" t="str">
        <f t="shared" si="54"/>
        <v>Seating - Benches/Stools*</v>
      </c>
      <c r="C434" s="126" t="str">
        <f t="shared" si="55"/>
        <v>Accessories - Keyboards</v>
      </c>
      <c r="D434" s="127" t="s">
        <v>459</v>
      </c>
      <c r="E434" s="127" t="s">
        <v>1131</v>
      </c>
      <c r="F434" s="127" t="s">
        <v>354</v>
      </c>
      <c r="G434" s="126" t="str">
        <f t="shared" si="56"/>
        <v>Seating</v>
      </c>
      <c r="H434" s="129" t="s">
        <v>1428</v>
      </c>
      <c r="I434" s="132">
        <f t="shared" si="57"/>
        <v>10</v>
      </c>
      <c r="J434" s="133" t="str">
        <f t="shared" si="58"/>
        <v>18</v>
      </c>
      <c r="K434" s="133" t="str">
        <f t="shared" si="59"/>
        <v>170</v>
      </c>
      <c r="L434" s="133" t="str">
        <f t="shared" si="60"/>
        <v>167</v>
      </c>
      <c r="M434" s="134">
        <f t="shared" si="61"/>
      </c>
    </row>
    <row r="435" spans="1:13" ht="12.75">
      <c r="A435" s="125" t="str">
        <f t="shared" si="62"/>
        <v>4018158501</v>
      </c>
      <c r="B435" s="128" t="str">
        <f t="shared" si="54"/>
        <v>Piano - Pianos - Digital</v>
      </c>
      <c r="C435" s="126" t="str">
        <f t="shared" si="55"/>
        <v>Instruments - Keyboards</v>
      </c>
      <c r="D435" s="127" t="s">
        <v>256</v>
      </c>
      <c r="E435" s="127" t="s">
        <v>1101</v>
      </c>
      <c r="F435" s="127" t="s">
        <v>220</v>
      </c>
      <c r="G435" s="126" t="str">
        <f t="shared" si="56"/>
        <v>Piano</v>
      </c>
      <c r="H435" s="129" t="s">
        <v>1221</v>
      </c>
      <c r="I435" s="132">
        <f t="shared" si="57"/>
        <v>40</v>
      </c>
      <c r="J435" s="133" t="str">
        <f t="shared" si="58"/>
        <v>18</v>
      </c>
      <c r="K435" s="133" t="str">
        <f t="shared" si="59"/>
        <v>158</v>
      </c>
      <c r="L435" s="133" t="str">
        <f t="shared" si="60"/>
        <v>501</v>
      </c>
      <c r="M435" s="134">
        <f t="shared" si="61"/>
      </c>
    </row>
    <row r="436" spans="1:13" ht="12.75">
      <c r="A436" s="125" t="str">
        <f t="shared" si="62"/>
        <v>4018158500</v>
      </c>
      <c r="B436" s="128" t="str">
        <f t="shared" si="54"/>
        <v>Piano - Pianos - Acoustic</v>
      </c>
      <c r="C436" s="126" t="str">
        <f t="shared" si="55"/>
        <v>Instruments - Keyboards</v>
      </c>
      <c r="D436" s="127" t="s">
        <v>256</v>
      </c>
      <c r="E436" s="127" t="s">
        <v>1101</v>
      </c>
      <c r="F436" s="127" t="s">
        <v>220</v>
      </c>
      <c r="G436" s="126" t="str">
        <f t="shared" si="56"/>
        <v>Piano</v>
      </c>
      <c r="H436" s="129" t="s">
        <v>1220</v>
      </c>
      <c r="I436" s="132">
        <f t="shared" si="57"/>
        <v>40</v>
      </c>
      <c r="J436" s="133" t="str">
        <f t="shared" si="58"/>
        <v>18</v>
      </c>
      <c r="K436" s="133" t="str">
        <f t="shared" si="59"/>
        <v>158</v>
      </c>
      <c r="L436" s="133" t="str">
        <f t="shared" si="60"/>
        <v>500</v>
      </c>
      <c r="M436" s="134">
        <f t="shared" si="61"/>
      </c>
    </row>
    <row r="437" spans="1:13" ht="12.75">
      <c r="A437" s="125" t="str">
        <f t="shared" si="62"/>
        <v>4018152439</v>
      </c>
      <c r="B437" s="128" t="str">
        <f t="shared" si="54"/>
        <v>Other Keyboard - Other</v>
      </c>
      <c r="C437" s="126" t="str">
        <f t="shared" si="55"/>
        <v>Instruments - Keyboards</v>
      </c>
      <c r="D437" s="127" t="s">
        <v>258</v>
      </c>
      <c r="E437" s="127" t="s">
        <v>1101</v>
      </c>
      <c r="F437" s="127" t="s">
        <v>219</v>
      </c>
      <c r="G437" s="126" t="str">
        <f t="shared" si="56"/>
        <v>Other Keyboard</v>
      </c>
      <c r="H437" s="129" t="s">
        <v>58</v>
      </c>
      <c r="I437" s="132">
        <f t="shared" si="57"/>
        <v>40</v>
      </c>
      <c r="J437" s="133" t="str">
        <f t="shared" si="58"/>
        <v>18</v>
      </c>
      <c r="K437" s="133" t="str">
        <f t="shared" si="59"/>
        <v>152</v>
      </c>
      <c r="L437" s="133" t="str">
        <f t="shared" si="60"/>
        <v>439</v>
      </c>
      <c r="M437" s="134">
        <f t="shared" si="61"/>
      </c>
    </row>
    <row r="438" spans="1:13" ht="12.75">
      <c r="A438" s="125" t="str">
        <f t="shared" si="62"/>
        <v>4018152107</v>
      </c>
      <c r="B438" s="128" t="str">
        <f t="shared" si="54"/>
        <v>Other Keyboard - Accordions</v>
      </c>
      <c r="C438" s="126" t="str">
        <f t="shared" si="55"/>
        <v>Instruments - Keyboards</v>
      </c>
      <c r="D438" s="127" t="s">
        <v>256</v>
      </c>
      <c r="E438" s="127" t="s">
        <v>1101</v>
      </c>
      <c r="F438" s="127" t="s">
        <v>219</v>
      </c>
      <c r="G438" s="126" t="str">
        <f t="shared" si="56"/>
        <v>Other Keyboard</v>
      </c>
      <c r="H438" s="129" t="s">
        <v>1390</v>
      </c>
      <c r="I438" s="132">
        <f t="shared" si="57"/>
        <v>40</v>
      </c>
      <c r="J438" s="133" t="str">
        <f t="shared" si="58"/>
        <v>18</v>
      </c>
      <c r="K438" s="133" t="str">
        <f t="shared" si="59"/>
        <v>152</v>
      </c>
      <c r="L438" s="133" t="str">
        <f t="shared" si="60"/>
        <v>107</v>
      </c>
      <c r="M438" s="134">
        <f t="shared" si="61"/>
      </c>
    </row>
    <row r="439" spans="1:13" ht="12.75">
      <c r="A439" s="125" t="str">
        <f t="shared" si="62"/>
        <v>4018144567</v>
      </c>
      <c r="B439" s="128" t="str">
        <f t="shared" si="54"/>
        <v>Modules - Sound Modules</v>
      </c>
      <c r="C439" s="126" t="str">
        <f t="shared" si="55"/>
        <v>Instruments - Keyboards</v>
      </c>
      <c r="D439" s="127" t="s">
        <v>258</v>
      </c>
      <c r="E439" s="127" t="s">
        <v>1101</v>
      </c>
      <c r="F439" s="127" t="s">
        <v>218</v>
      </c>
      <c r="G439" s="126" t="str">
        <f t="shared" si="56"/>
        <v>Modules</v>
      </c>
      <c r="H439" s="129" t="s">
        <v>57</v>
      </c>
      <c r="I439" s="132">
        <f t="shared" si="57"/>
        <v>40</v>
      </c>
      <c r="J439" s="133" t="str">
        <f t="shared" si="58"/>
        <v>18</v>
      </c>
      <c r="K439" s="133" t="str">
        <f t="shared" si="59"/>
        <v>144</v>
      </c>
      <c r="L439" s="133" t="str">
        <f t="shared" si="60"/>
        <v>567</v>
      </c>
      <c r="M439" s="134">
        <f t="shared" si="61"/>
      </c>
    </row>
    <row r="440" spans="1:13" ht="12.75">
      <c r="A440" s="125" t="str">
        <f t="shared" si="62"/>
        <v>1018142439</v>
      </c>
      <c r="B440" s="128" t="str">
        <f t="shared" si="54"/>
        <v>Miscellaneous - Other</v>
      </c>
      <c r="C440" s="126" t="str">
        <f t="shared" si="55"/>
        <v>Accessories - Keyboards</v>
      </c>
      <c r="D440" s="127" t="s">
        <v>413</v>
      </c>
      <c r="E440" s="127" t="s">
        <v>1131</v>
      </c>
      <c r="F440" s="127" t="s">
        <v>430</v>
      </c>
      <c r="G440" s="126" t="str">
        <f t="shared" si="56"/>
        <v>Miscellaneous</v>
      </c>
      <c r="H440" s="129" t="s">
        <v>1415</v>
      </c>
      <c r="I440" s="132">
        <f t="shared" si="57"/>
        <v>10</v>
      </c>
      <c r="J440" s="133" t="str">
        <f t="shared" si="58"/>
        <v>18</v>
      </c>
      <c r="K440" s="133" t="str">
        <f t="shared" si="59"/>
        <v>142</v>
      </c>
      <c r="L440" s="133" t="str">
        <f t="shared" si="60"/>
        <v>439</v>
      </c>
      <c r="M440" s="134">
        <f t="shared" si="61"/>
      </c>
    </row>
    <row r="441" spans="1:13" ht="12.75">
      <c r="A441" s="125" t="str">
        <f t="shared" si="62"/>
        <v>4018135602</v>
      </c>
      <c r="B441" s="128" t="str">
        <f t="shared" si="54"/>
        <v>Keyboards - Synthesizers</v>
      </c>
      <c r="C441" s="126" t="str">
        <f t="shared" si="55"/>
        <v>Instruments - Keyboards</v>
      </c>
      <c r="D441" s="127" t="s">
        <v>256</v>
      </c>
      <c r="E441" s="127" t="s">
        <v>353</v>
      </c>
      <c r="F441" s="127" t="s">
        <v>217</v>
      </c>
      <c r="G441" s="126" t="str">
        <f t="shared" si="56"/>
        <v>Keyboards</v>
      </c>
      <c r="H441" s="129" t="s">
        <v>1475</v>
      </c>
      <c r="I441" s="132">
        <f t="shared" si="57"/>
        <v>40</v>
      </c>
      <c r="J441" s="133" t="str">
        <f t="shared" si="58"/>
        <v>18</v>
      </c>
      <c r="K441" s="133" t="str">
        <f t="shared" si="59"/>
        <v>135</v>
      </c>
      <c r="L441" s="133" t="str">
        <f t="shared" si="60"/>
        <v>602</v>
      </c>
      <c r="M441" s="134">
        <f t="shared" si="61"/>
      </c>
    </row>
    <row r="442" spans="1:13" ht="12.75">
      <c r="A442" s="125" t="str">
        <f t="shared" si="62"/>
        <v>4018135548</v>
      </c>
      <c r="B442" s="128" t="str">
        <f t="shared" si="54"/>
        <v>Keyboards - Sequencers</v>
      </c>
      <c r="C442" s="126" t="str">
        <f t="shared" si="55"/>
        <v>Instruments - Keyboards</v>
      </c>
      <c r="D442" s="127" t="s">
        <v>256</v>
      </c>
      <c r="E442" s="127" t="s">
        <v>1101</v>
      </c>
      <c r="F442" s="127" t="s">
        <v>217</v>
      </c>
      <c r="G442" s="126" t="str">
        <f t="shared" si="56"/>
        <v>Keyboards</v>
      </c>
      <c r="H442" s="129" t="s">
        <v>1224</v>
      </c>
      <c r="I442" s="132">
        <f t="shared" si="57"/>
        <v>40</v>
      </c>
      <c r="J442" s="133" t="str">
        <f t="shared" si="58"/>
        <v>18</v>
      </c>
      <c r="K442" s="133" t="str">
        <f t="shared" si="59"/>
        <v>135</v>
      </c>
      <c r="L442" s="133" t="str">
        <f t="shared" si="60"/>
        <v>548</v>
      </c>
      <c r="M442" s="134">
        <f t="shared" si="61"/>
      </c>
    </row>
    <row r="443" spans="1:13" ht="12.75">
      <c r="A443" s="125" t="str">
        <f t="shared" si="62"/>
        <v>4018135511</v>
      </c>
      <c r="B443" s="128" t="str">
        <f t="shared" si="54"/>
        <v>Keyboards - Portable Keyboards</v>
      </c>
      <c r="C443" s="126" t="str">
        <f t="shared" si="55"/>
        <v>Instruments - Keyboards</v>
      </c>
      <c r="D443" s="127" t="s">
        <v>256</v>
      </c>
      <c r="E443" s="127" t="s">
        <v>1101</v>
      </c>
      <c r="F443" s="127" t="s">
        <v>217</v>
      </c>
      <c r="G443" s="126" t="str">
        <f t="shared" si="56"/>
        <v>Keyboards</v>
      </c>
      <c r="H443" s="129" t="s">
        <v>1222</v>
      </c>
      <c r="I443" s="132">
        <f t="shared" si="57"/>
        <v>40</v>
      </c>
      <c r="J443" s="133" t="str">
        <f t="shared" si="58"/>
        <v>18</v>
      </c>
      <c r="K443" s="133" t="str">
        <f t="shared" si="59"/>
        <v>135</v>
      </c>
      <c r="L443" s="133" t="str">
        <f t="shared" si="60"/>
        <v>511</v>
      </c>
      <c r="M443" s="134">
        <f t="shared" si="61"/>
      </c>
    </row>
    <row r="444" spans="1:13" ht="12.75">
      <c r="A444" s="125" t="str">
        <f t="shared" si="62"/>
        <v>4018135437</v>
      </c>
      <c r="B444" s="128" t="str">
        <f t="shared" si="54"/>
        <v>Keyboards - Organs</v>
      </c>
      <c r="C444" s="126" t="str">
        <f t="shared" si="55"/>
        <v>Instruments - Keyboards</v>
      </c>
      <c r="D444" s="127" t="s">
        <v>256</v>
      </c>
      <c r="E444" s="127" t="s">
        <v>1101</v>
      </c>
      <c r="F444" s="127" t="s">
        <v>217</v>
      </c>
      <c r="G444" s="126" t="str">
        <f t="shared" si="56"/>
        <v>Keyboards</v>
      </c>
      <c r="H444" s="129" t="s">
        <v>1393</v>
      </c>
      <c r="I444" s="132">
        <f t="shared" si="57"/>
        <v>40</v>
      </c>
      <c r="J444" s="133" t="str">
        <f t="shared" si="58"/>
        <v>18</v>
      </c>
      <c r="K444" s="133" t="str">
        <f t="shared" si="59"/>
        <v>135</v>
      </c>
      <c r="L444" s="133" t="str">
        <f t="shared" si="60"/>
        <v>437</v>
      </c>
      <c r="M444" s="134">
        <f t="shared" si="61"/>
      </c>
    </row>
    <row r="445" spans="1:13" ht="12.75">
      <c r="A445" s="125" t="str">
        <f t="shared" si="62"/>
        <v>4018116404</v>
      </c>
      <c r="B445" s="128" t="str">
        <f t="shared" si="54"/>
        <v>Controllers - Midi Controllers</v>
      </c>
      <c r="C445" s="126" t="str">
        <f t="shared" si="55"/>
        <v>Instruments - Keyboards</v>
      </c>
      <c r="D445" s="127" t="s">
        <v>256</v>
      </c>
      <c r="E445" s="127" t="s">
        <v>1101</v>
      </c>
      <c r="F445" s="127" t="s">
        <v>1153</v>
      </c>
      <c r="G445" s="126" t="str">
        <f t="shared" si="56"/>
        <v>Controllers</v>
      </c>
      <c r="H445" s="129" t="s">
        <v>1392</v>
      </c>
      <c r="I445" s="132">
        <f t="shared" si="57"/>
        <v>40</v>
      </c>
      <c r="J445" s="133" t="str">
        <f t="shared" si="58"/>
        <v>18</v>
      </c>
      <c r="K445" s="133" t="str">
        <f t="shared" si="59"/>
        <v>116</v>
      </c>
      <c r="L445" s="133" t="str">
        <f t="shared" si="60"/>
        <v>404</v>
      </c>
      <c r="M445" s="134">
        <f t="shared" si="61"/>
      </c>
    </row>
    <row r="446" spans="1:13" ht="12.75">
      <c r="A446" s="125" t="str">
        <f t="shared" si="62"/>
        <v>1018111190</v>
      </c>
      <c r="B446" s="128" t="str">
        <f t="shared" si="54"/>
        <v>Cases - Cases</v>
      </c>
      <c r="C446" s="126" t="str">
        <f t="shared" si="55"/>
        <v>Accessories - Keyboards</v>
      </c>
      <c r="D446" s="127" t="s">
        <v>459</v>
      </c>
      <c r="E446" s="127" t="s">
        <v>1131</v>
      </c>
      <c r="F446" s="127" t="s">
        <v>1140</v>
      </c>
      <c r="G446" s="126" t="str">
        <f t="shared" si="56"/>
        <v>Cases</v>
      </c>
      <c r="H446" s="129" t="s">
        <v>1427</v>
      </c>
      <c r="I446" s="132">
        <f t="shared" si="57"/>
        <v>10</v>
      </c>
      <c r="J446" s="133" t="str">
        <f t="shared" si="58"/>
        <v>18</v>
      </c>
      <c r="K446" s="133" t="str">
        <f t="shared" si="59"/>
        <v>111</v>
      </c>
      <c r="L446" s="133" t="str">
        <f t="shared" si="60"/>
        <v>190</v>
      </c>
      <c r="M446" s="134">
        <f t="shared" si="61"/>
      </c>
    </row>
    <row r="447" spans="1:13" ht="12.75">
      <c r="A447" s="125" t="str">
        <f t="shared" si="62"/>
        <v>1018110188</v>
      </c>
      <c r="B447" s="128" t="str">
        <f t="shared" si="54"/>
        <v>Care/Maintenance - Care and Maintenance</v>
      </c>
      <c r="C447" s="126" t="str">
        <f t="shared" si="55"/>
        <v>Accessories - Keyboards</v>
      </c>
      <c r="D447" s="127" t="s">
        <v>413</v>
      </c>
      <c r="E447" s="127" t="s">
        <v>1131</v>
      </c>
      <c r="F447" s="127" t="s">
        <v>429</v>
      </c>
      <c r="G447" s="126" t="str">
        <f t="shared" si="56"/>
        <v>Care/Maintenance</v>
      </c>
      <c r="H447" s="129" t="s">
        <v>1552</v>
      </c>
      <c r="I447" s="132">
        <f t="shared" si="57"/>
        <v>10</v>
      </c>
      <c r="J447" s="133" t="str">
        <f t="shared" si="58"/>
        <v>18</v>
      </c>
      <c r="K447" s="133" t="str">
        <f t="shared" si="59"/>
        <v>110</v>
      </c>
      <c r="L447" s="133" t="str">
        <f t="shared" si="60"/>
        <v>188</v>
      </c>
      <c r="M447" s="134">
        <f t="shared" si="61"/>
      </c>
    </row>
    <row r="448" spans="1:13" ht="12.75">
      <c r="A448" s="125" t="str">
        <f t="shared" si="62"/>
        <v>6016187607</v>
      </c>
      <c r="B448" s="128" t="str">
        <f t="shared" si="54"/>
        <v>Instructional for Students/Lessons - Woodwinds - Tenor Saxophone</v>
      </c>
      <c r="C448" s="126" t="str">
        <f t="shared" si="55"/>
        <v>Print Music</v>
      </c>
      <c r="D448" s="127" t="s">
        <v>1788</v>
      </c>
      <c r="E448" s="127" t="s">
        <v>1616</v>
      </c>
      <c r="F448" s="127" t="s">
        <v>1812</v>
      </c>
      <c r="G448" s="126" t="str">
        <f t="shared" si="56"/>
        <v>Instructional for Students/Lessons - Woodwinds</v>
      </c>
      <c r="H448" s="130" t="s">
        <v>1820</v>
      </c>
      <c r="I448" s="132">
        <f t="shared" si="57"/>
        <v>60</v>
      </c>
      <c r="J448" s="133" t="str">
        <f t="shared" si="58"/>
        <v>16</v>
      </c>
      <c r="K448" s="133" t="str">
        <f t="shared" si="59"/>
        <v>187</v>
      </c>
      <c r="L448" s="133" t="str">
        <f t="shared" si="60"/>
        <v>607</v>
      </c>
      <c r="M448" s="134">
        <f t="shared" si="61"/>
      </c>
    </row>
    <row r="449" spans="1:13" ht="12.75">
      <c r="A449" s="125" t="str">
        <f t="shared" si="62"/>
        <v>6016187561</v>
      </c>
      <c r="B449" s="128" t="str">
        <f t="shared" si="54"/>
        <v>Instructional for Students/Lessons - Woodwinds - Soprano Saxophone</v>
      </c>
      <c r="C449" s="126" t="str">
        <f t="shared" si="55"/>
        <v>Print Music</v>
      </c>
      <c r="D449" s="127" t="s">
        <v>1788</v>
      </c>
      <c r="E449" s="127" t="s">
        <v>1616</v>
      </c>
      <c r="F449" s="127" t="s">
        <v>1812</v>
      </c>
      <c r="G449" s="126" t="str">
        <f t="shared" si="56"/>
        <v>Instructional for Students/Lessons - Woodwinds</v>
      </c>
      <c r="H449" s="130" t="s">
        <v>1818</v>
      </c>
      <c r="I449" s="132">
        <f t="shared" si="57"/>
        <v>60</v>
      </c>
      <c r="J449" s="133" t="str">
        <f t="shared" si="58"/>
        <v>16</v>
      </c>
      <c r="K449" s="133" t="str">
        <f t="shared" si="59"/>
        <v>187</v>
      </c>
      <c r="L449" s="133" t="str">
        <f t="shared" si="60"/>
        <v>561</v>
      </c>
      <c r="M449" s="134">
        <f t="shared" si="61"/>
      </c>
    </row>
    <row r="450" spans="1:13" ht="12.75">
      <c r="A450" s="125" t="str">
        <f t="shared" si="62"/>
        <v>6016187523</v>
      </c>
      <c r="B450" s="128" t="str">
        <f aca="true" t="shared" si="63" ref="B450:B513">G450&amp;" - "&amp;H450</f>
        <v>Instructional for Students/Lessons - Woodwinds - Recorder</v>
      </c>
      <c r="C450" s="126" t="str">
        <f aca="true" t="shared" si="64" ref="C450:C513">IF(D450="Print Music",D450,D450&amp;" - "&amp;E450)</f>
        <v>Print Music</v>
      </c>
      <c r="D450" s="127" t="s">
        <v>1788</v>
      </c>
      <c r="E450" s="127" t="s">
        <v>1616</v>
      </c>
      <c r="F450" s="127" t="s">
        <v>1812</v>
      </c>
      <c r="G450" s="126" t="str">
        <f aca="true" t="shared" si="65" ref="G450:G513">IF(D450="Print Music",E450&amp;" - "&amp;F450,F450)</f>
        <v>Instructional for Students/Lessons - Woodwinds</v>
      </c>
      <c r="H450" s="130" t="s">
        <v>1822</v>
      </c>
      <c r="I450" s="132">
        <f aca="true" t="shared" si="66" ref="I450:I513">IF(ISERROR(VLOOKUP(D450,Lvl1Code,2,FALSE)),"XX",VLOOKUP(D450,Lvl1Code,2,FALSE))</f>
        <v>60</v>
      </c>
      <c r="J450" s="133" t="str">
        <f aca="true" t="shared" si="67" ref="J450:J513">IF(ISERROR(VLOOKUP(E450,Lvl2Code,2,FALSE)),"XX",VLOOKUP(E450,Lvl2Code,2,FALSE))</f>
        <v>16</v>
      </c>
      <c r="K450" s="133" t="str">
        <f aca="true" t="shared" si="68" ref="K450:K513">IF(ISERROR(VLOOKUP(F450,Lvl3Code,2,FALSE)),"XXX",VLOOKUP(F450,Lvl3Code,2,FALSE))</f>
        <v>187</v>
      </c>
      <c r="L450" s="133" t="str">
        <f aca="true" t="shared" si="69" ref="L450:L513">IF(ISERROR(VLOOKUP(H450,Lvl4Code,2,FALSE)),"XXX",VLOOKUP(H450,Lvl4Code,2,FALSE))</f>
        <v>523</v>
      </c>
      <c r="M450" s="134">
        <f aca="true" t="shared" si="70" ref="M450:M513">IF(OR(I450="XX",J450="XX",K450="XXX",L450="XXX"),"XX","")</f>
      </c>
    </row>
    <row r="451" spans="1:13" ht="12.75">
      <c r="A451" s="125" t="str">
        <f aca="true" t="shared" si="71" ref="A451:A514">I451&amp;J451&amp;K451&amp;L451</f>
        <v>6016187461</v>
      </c>
      <c r="B451" s="128" t="str">
        <f t="shared" si="63"/>
        <v>Instructional for Students/Lessons - Woodwinds - Other Woodwinds</v>
      </c>
      <c r="C451" s="126" t="str">
        <f t="shared" si="64"/>
        <v>Print Music</v>
      </c>
      <c r="D451" s="127" t="s">
        <v>1788</v>
      </c>
      <c r="E451" s="127" t="s">
        <v>1616</v>
      </c>
      <c r="F451" s="127" t="s">
        <v>1812</v>
      </c>
      <c r="G451" s="126" t="str">
        <f t="shared" si="65"/>
        <v>Instructional for Students/Lessons - Woodwinds</v>
      </c>
      <c r="H451" s="130" t="s">
        <v>1823</v>
      </c>
      <c r="I451" s="132">
        <f t="shared" si="66"/>
        <v>60</v>
      </c>
      <c r="J451" s="133" t="str">
        <f t="shared" si="67"/>
        <v>16</v>
      </c>
      <c r="K451" s="133" t="str">
        <f t="shared" si="68"/>
        <v>187</v>
      </c>
      <c r="L451" s="133" t="str">
        <f t="shared" si="69"/>
        <v>461</v>
      </c>
      <c r="M451" s="134">
        <f t="shared" si="70"/>
      </c>
    </row>
    <row r="452" spans="1:13" ht="12.75">
      <c r="A452" s="125" t="str">
        <f t="shared" si="71"/>
        <v>6016187430</v>
      </c>
      <c r="B452" s="128" t="str">
        <f t="shared" si="63"/>
        <v>Instructional for Students/Lessons - Woodwinds - Oboe/English Horn</v>
      </c>
      <c r="C452" s="126" t="str">
        <f t="shared" si="64"/>
        <v>Print Music</v>
      </c>
      <c r="D452" s="127" t="s">
        <v>204</v>
      </c>
      <c r="E452" s="127" t="s">
        <v>205</v>
      </c>
      <c r="F452" s="127" t="s">
        <v>1812</v>
      </c>
      <c r="G452" s="126" t="str">
        <f t="shared" si="65"/>
        <v>Instructional for Students/Lessons - Woodwinds</v>
      </c>
      <c r="H452" s="130" t="s">
        <v>1662</v>
      </c>
      <c r="I452" s="132">
        <f t="shared" si="66"/>
        <v>60</v>
      </c>
      <c r="J452" s="133" t="str">
        <f t="shared" si="67"/>
        <v>16</v>
      </c>
      <c r="K452" s="133" t="str">
        <f t="shared" si="68"/>
        <v>187</v>
      </c>
      <c r="L452" s="133" t="str">
        <f t="shared" si="69"/>
        <v>430</v>
      </c>
      <c r="M452" s="134">
        <f t="shared" si="70"/>
      </c>
    </row>
    <row r="453" spans="1:13" ht="12.75">
      <c r="A453" s="125" t="str">
        <f t="shared" si="71"/>
        <v>6016187307</v>
      </c>
      <c r="B453" s="128" t="str">
        <f t="shared" si="63"/>
        <v>Instructional for Students/Lessons - Woodwinds - Flute/Piccolo</v>
      </c>
      <c r="C453" s="126" t="str">
        <f t="shared" si="64"/>
        <v>Print Music</v>
      </c>
      <c r="D453" s="127" t="s">
        <v>1788</v>
      </c>
      <c r="E453" s="127" t="s">
        <v>1616</v>
      </c>
      <c r="F453" s="127" t="s">
        <v>1812</v>
      </c>
      <c r="G453" s="126" t="str">
        <f t="shared" si="65"/>
        <v>Instructional for Students/Lessons - Woodwinds</v>
      </c>
      <c r="H453" s="130" t="s">
        <v>1813</v>
      </c>
      <c r="I453" s="132">
        <f t="shared" si="66"/>
        <v>60</v>
      </c>
      <c r="J453" s="133" t="str">
        <f t="shared" si="67"/>
        <v>16</v>
      </c>
      <c r="K453" s="133" t="str">
        <f t="shared" si="68"/>
        <v>187</v>
      </c>
      <c r="L453" s="133" t="str">
        <f t="shared" si="69"/>
        <v>307</v>
      </c>
      <c r="M453" s="134">
        <f t="shared" si="70"/>
      </c>
    </row>
    <row r="454" spans="1:13" ht="12.75">
      <c r="A454" s="125" t="str">
        <f t="shared" si="71"/>
        <v>6016187221</v>
      </c>
      <c r="B454" s="128" t="str">
        <f t="shared" si="63"/>
        <v>Instructional for Students/Lessons - Woodwinds - Clarinet</v>
      </c>
      <c r="C454" s="126" t="str">
        <f t="shared" si="64"/>
        <v>Print Music</v>
      </c>
      <c r="D454" s="127" t="s">
        <v>1788</v>
      </c>
      <c r="E454" s="127" t="s">
        <v>1616</v>
      </c>
      <c r="F454" s="127" t="s">
        <v>1812</v>
      </c>
      <c r="G454" s="126" t="str">
        <f t="shared" si="65"/>
        <v>Instructional for Students/Lessons - Woodwinds</v>
      </c>
      <c r="H454" s="130" t="s">
        <v>1816</v>
      </c>
      <c r="I454" s="132">
        <f t="shared" si="66"/>
        <v>60</v>
      </c>
      <c r="J454" s="133" t="str">
        <f t="shared" si="67"/>
        <v>16</v>
      </c>
      <c r="K454" s="133" t="str">
        <f t="shared" si="68"/>
        <v>187</v>
      </c>
      <c r="L454" s="133" t="str">
        <f t="shared" si="69"/>
        <v>221</v>
      </c>
      <c r="M454" s="134">
        <f t="shared" si="70"/>
      </c>
    </row>
    <row r="455" spans="1:13" ht="12.75">
      <c r="A455" s="125" t="str">
        <f t="shared" si="71"/>
        <v>6016187156</v>
      </c>
      <c r="B455" s="128" t="str">
        <f t="shared" si="63"/>
        <v>Instructional for Students/Lessons - Woodwinds - Bassoon</v>
      </c>
      <c r="C455" s="126" t="str">
        <f t="shared" si="64"/>
        <v>Print Music</v>
      </c>
      <c r="D455" s="127" t="s">
        <v>186</v>
      </c>
      <c r="E455" s="127" t="s">
        <v>1616</v>
      </c>
      <c r="F455" s="127" t="s">
        <v>1812</v>
      </c>
      <c r="G455" s="126" t="str">
        <f t="shared" si="65"/>
        <v>Instructional for Students/Lessons - Woodwinds</v>
      </c>
      <c r="H455" s="130" t="s">
        <v>1815</v>
      </c>
      <c r="I455" s="132">
        <f t="shared" si="66"/>
        <v>60</v>
      </c>
      <c r="J455" s="133" t="str">
        <f t="shared" si="67"/>
        <v>16</v>
      </c>
      <c r="K455" s="133" t="str">
        <f t="shared" si="68"/>
        <v>187</v>
      </c>
      <c r="L455" s="133" t="str">
        <f t="shared" si="69"/>
        <v>156</v>
      </c>
      <c r="M455" s="134">
        <f t="shared" si="70"/>
      </c>
    </row>
    <row r="456" spans="1:13" ht="12.75">
      <c r="A456" s="125" t="str">
        <f t="shared" si="71"/>
        <v>6016187151</v>
      </c>
      <c r="B456" s="128" t="str">
        <f t="shared" si="63"/>
        <v>Instructional for Students/Lessons - Woodwinds - Bass Clarinet</v>
      </c>
      <c r="C456" s="126" t="str">
        <f t="shared" si="64"/>
        <v>Print Music</v>
      </c>
      <c r="D456" s="127" t="s">
        <v>186</v>
      </c>
      <c r="E456" s="127" t="s">
        <v>1616</v>
      </c>
      <c r="F456" s="127" t="s">
        <v>1812</v>
      </c>
      <c r="G456" s="126" t="str">
        <f t="shared" si="65"/>
        <v>Instructional for Students/Lessons - Woodwinds</v>
      </c>
      <c r="H456" s="130" t="s">
        <v>1663</v>
      </c>
      <c r="I456" s="132">
        <f t="shared" si="66"/>
        <v>60</v>
      </c>
      <c r="J456" s="133" t="str">
        <f t="shared" si="67"/>
        <v>16</v>
      </c>
      <c r="K456" s="133" t="str">
        <f t="shared" si="68"/>
        <v>187</v>
      </c>
      <c r="L456" s="133" t="str">
        <f t="shared" si="69"/>
        <v>151</v>
      </c>
      <c r="M456" s="134">
        <f t="shared" si="70"/>
      </c>
    </row>
    <row r="457" spans="1:13" ht="12.75">
      <c r="A457" s="125" t="str">
        <f t="shared" si="71"/>
        <v>6016187135</v>
      </c>
      <c r="B457" s="128" t="str">
        <f t="shared" si="63"/>
        <v>Instructional for Students/Lessons - Woodwinds - Baritone Saxophone</v>
      </c>
      <c r="C457" s="126" t="str">
        <f t="shared" si="64"/>
        <v>Print Music</v>
      </c>
      <c r="D457" s="127" t="s">
        <v>1788</v>
      </c>
      <c r="E457" s="127" t="s">
        <v>1616</v>
      </c>
      <c r="F457" s="127" t="s">
        <v>1812</v>
      </c>
      <c r="G457" s="126" t="str">
        <f t="shared" si="65"/>
        <v>Instructional for Students/Lessons - Woodwinds</v>
      </c>
      <c r="H457" s="130" t="s">
        <v>1821</v>
      </c>
      <c r="I457" s="132">
        <f t="shared" si="66"/>
        <v>60</v>
      </c>
      <c r="J457" s="133" t="str">
        <f t="shared" si="67"/>
        <v>16</v>
      </c>
      <c r="K457" s="133" t="str">
        <f t="shared" si="68"/>
        <v>187</v>
      </c>
      <c r="L457" s="133" t="str">
        <f t="shared" si="69"/>
        <v>135</v>
      </c>
      <c r="M457" s="134">
        <f t="shared" si="70"/>
      </c>
    </row>
    <row r="458" spans="1:13" ht="12.75">
      <c r="A458" s="125" t="str">
        <f t="shared" si="71"/>
        <v>6016187116</v>
      </c>
      <c r="B458" s="128" t="str">
        <f t="shared" si="63"/>
        <v>Instructional for Students/Lessons - Woodwinds - Alto Saxophone</v>
      </c>
      <c r="C458" s="126" t="str">
        <f t="shared" si="64"/>
        <v>Print Music</v>
      </c>
      <c r="D458" s="127" t="s">
        <v>1846</v>
      </c>
      <c r="E458" s="127" t="s">
        <v>1616</v>
      </c>
      <c r="F458" s="127" t="s">
        <v>1812</v>
      </c>
      <c r="G458" s="126" t="str">
        <f t="shared" si="65"/>
        <v>Instructional for Students/Lessons - Woodwinds</v>
      </c>
      <c r="H458" s="130" t="s">
        <v>1819</v>
      </c>
      <c r="I458" s="132">
        <f t="shared" si="66"/>
        <v>60</v>
      </c>
      <c r="J458" s="133" t="str">
        <f t="shared" si="67"/>
        <v>16</v>
      </c>
      <c r="K458" s="133" t="str">
        <f t="shared" si="68"/>
        <v>187</v>
      </c>
      <c r="L458" s="133" t="str">
        <f t="shared" si="69"/>
        <v>116</v>
      </c>
      <c r="M458" s="134">
        <f t="shared" si="70"/>
      </c>
    </row>
    <row r="459" spans="1:13" ht="12.75">
      <c r="A459" s="125" t="str">
        <f t="shared" si="71"/>
        <v>6016186680</v>
      </c>
      <c r="B459" s="128" t="str">
        <f t="shared" si="63"/>
        <v>Instructional for Students/Lessons - Vocal - Vocal/Pop/Instruction</v>
      </c>
      <c r="C459" s="126" t="str">
        <f t="shared" si="64"/>
        <v>Print Music</v>
      </c>
      <c r="D459" s="127" t="s">
        <v>1846</v>
      </c>
      <c r="E459" s="127" t="s">
        <v>1616</v>
      </c>
      <c r="F459" s="127" t="s">
        <v>1797</v>
      </c>
      <c r="G459" s="126" t="str">
        <f t="shared" si="65"/>
        <v>Instructional for Students/Lessons - Vocal</v>
      </c>
      <c r="H459" s="130" t="s">
        <v>1659</v>
      </c>
      <c r="I459" s="132">
        <f t="shared" si="66"/>
        <v>60</v>
      </c>
      <c r="J459" s="133" t="str">
        <f t="shared" si="67"/>
        <v>16</v>
      </c>
      <c r="K459" s="133" t="str">
        <f t="shared" si="68"/>
        <v>186</v>
      </c>
      <c r="L459" s="133" t="str">
        <f t="shared" si="69"/>
        <v>680</v>
      </c>
      <c r="M459" s="134">
        <f t="shared" si="70"/>
      </c>
    </row>
    <row r="460" spans="1:13" ht="12.75">
      <c r="A460" s="125" t="str">
        <f t="shared" si="71"/>
        <v>6016186679</v>
      </c>
      <c r="B460" s="128" t="str">
        <f t="shared" si="63"/>
        <v>Instructional for Students/Lessons - Vocal - Vocal/Jazz/Instruction</v>
      </c>
      <c r="C460" s="126" t="str">
        <f t="shared" si="64"/>
        <v>Print Music</v>
      </c>
      <c r="D460" s="127" t="s">
        <v>1846</v>
      </c>
      <c r="E460" s="127" t="s">
        <v>1616</v>
      </c>
      <c r="F460" s="127" t="s">
        <v>1797</v>
      </c>
      <c r="G460" s="126" t="str">
        <f t="shared" si="65"/>
        <v>Instructional for Students/Lessons - Vocal</v>
      </c>
      <c r="H460" s="130" t="s">
        <v>1658</v>
      </c>
      <c r="I460" s="132">
        <f t="shared" si="66"/>
        <v>60</v>
      </c>
      <c r="J460" s="133" t="str">
        <f t="shared" si="67"/>
        <v>16</v>
      </c>
      <c r="K460" s="133" t="str">
        <f t="shared" si="68"/>
        <v>186</v>
      </c>
      <c r="L460" s="133" t="str">
        <f t="shared" si="69"/>
        <v>679</v>
      </c>
      <c r="M460" s="134">
        <f t="shared" si="70"/>
      </c>
    </row>
    <row r="461" spans="1:13" ht="12.75">
      <c r="A461" s="125" t="str">
        <f t="shared" si="71"/>
        <v>6016186678</v>
      </c>
      <c r="B461" s="128" t="str">
        <f t="shared" si="63"/>
        <v>Instructional for Students/Lessons - Vocal - Vocal/Instruction</v>
      </c>
      <c r="C461" s="126" t="str">
        <f t="shared" si="64"/>
        <v>Print Music</v>
      </c>
      <c r="D461" s="127" t="s">
        <v>1846</v>
      </c>
      <c r="E461" s="127" t="s">
        <v>1616</v>
      </c>
      <c r="F461" s="127" t="s">
        <v>1797</v>
      </c>
      <c r="G461" s="126" t="str">
        <f t="shared" si="65"/>
        <v>Instructional for Students/Lessons - Vocal</v>
      </c>
      <c r="H461" s="130" t="s">
        <v>1654</v>
      </c>
      <c r="I461" s="132">
        <f t="shared" si="66"/>
        <v>60</v>
      </c>
      <c r="J461" s="133" t="str">
        <f t="shared" si="67"/>
        <v>16</v>
      </c>
      <c r="K461" s="133" t="str">
        <f t="shared" si="68"/>
        <v>186</v>
      </c>
      <c r="L461" s="133" t="str">
        <f t="shared" si="69"/>
        <v>678</v>
      </c>
      <c r="M461" s="134">
        <f t="shared" si="70"/>
      </c>
    </row>
    <row r="462" spans="1:13" ht="12.75">
      <c r="A462" s="125" t="str">
        <f t="shared" si="71"/>
        <v>6016186677</v>
      </c>
      <c r="B462" s="128" t="str">
        <f t="shared" si="63"/>
        <v>Instructional for Students/Lessons - Vocal - Vocal/Classical/Instruction</v>
      </c>
      <c r="C462" s="126" t="str">
        <f t="shared" si="64"/>
        <v>Print Music</v>
      </c>
      <c r="D462" s="127" t="s">
        <v>1846</v>
      </c>
      <c r="E462" s="127" t="s">
        <v>1616</v>
      </c>
      <c r="F462" s="127" t="s">
        <v>1797</v>
      </c>
      <c r="G462" s="126" t="str">
        <f t="shared" si="65"/>
        <v>Instructional for Students/Lessons - Vocal</v>
      </c>
      <c r="H462" s="130" t="s">
        <v>1657</v>
      </c>
      <c r="I462" s="132">
        <f t="shared" si="66"/>
        <v>60</v>
      </c>
      <c r="J462" s="133" t="str">
        <f t="shared" si="67"/>
        <v>16</v>
      </c>
      <c r="K462" s="133" t="str">
        <f t="shared" si="68"/>
        <v>186</v>
      </c>
      <c r="L462" s="133" t="str">
        <f t="shared" si="69"/>
        <v>677</v>
      </c>
      <c r="M462" s="134">
        <f t="shared" si="70"/>
      </c>
    </row>
    <row r="463" spans="1:13" ht="12.75">
      <c r="A463" s="125" t="str">
        <f t="shared" si="71"/>
        <v>6016186219</v>
      </c>
      <c r="B463" s="128" t="str">
        <f t="shared" si="63"/>
        <v>Instructional for Students/Lessons - Vocal - Chorale/Instruction</v>
      </c>
      <c r="C463" s="126" t="str">
        <f t="shared" si="64"/>
        <v>Print Music</v>
      </c>
      <c r="D463" s="127" t="s">
        <v>1846</v>
      </c>
      <c r="E463" s="127" t="s">
        <v>1616</v>
      </c>
      <c r="F463" s="127" t="s">
        <v>1797</v>
      </c>
      <c r="G463" s="126" t="str">
        <f t="shared" si="65"/>
        <v>Instructional for Students/Lessons - Vocal</v>
      </c>
      <c r="H463" s="130" t="s">
        <v>1655</v>
      </c>
      <c r="I463" s="132">
        <f t="shared" si="66"/>
        <v>60</v>
      </c>
      <c r="J463" s="133" t="str">
        <f t="shared" si="67"/>
        <v>16</v>
      </c>
      <c r="K463" s="133" t="str">
        <f t="shared" si="68"/>
        <v>186</v>
      </c>
      <c r="L463" s="133" t="str">
        <f t="shared" si="69"/>
        <v>219</v>
      </c>
      <c r="M463" s="134">
        <f t="shared" si="70"/>
      </c>
    </row>
    <row r="464" spans="1:13" ht="12.75">
      <c r="A464" s="125" t="str">
        <f t="shared" si="71"/>
        <v>6016186215</v>
      </c>
      <c r="B464" s="128" t="str">
        <f t="shared" si="63"/>
        <v>Instructional for Students/Lessons - Vocal - Choir/Instruction</v>
      </c>
      <c r="C464" s="126" t="str">
        <f t="shared" si="64"/>
        <v>Print Music</v>
      </c>
      <c r="D464" s="127" t="s">
        <v>1788</v>
      </c>
      <c r="E464" s="127" t="s">
        <v>1616</v>
      </c>
      <c r="F464" s="127" t="s">
        <v>1797</v>
      </c>
      <c r="G464" s="126" t="str">
        <f t="shared" si="65"/>
        <v>Instructional for Students/Lessons - Vocal</v>
      </c>
      <c r="H464" s="130" t="s">
        <v>1656</v>
      </c>
      <c r="I464" s="132">
        <f t="shared" si="66"/>
        <v>60</v>
      </c>
      <c r="J464" s="133" t="str">
        <f t="shared" si="67"/>
        <v>16</v>
      </c>
      <c r="K464" s="133" t="str">
        <f t="shared" si="68"/>
        <v>186</v>
      </c>
      <c r="L464" s="133" t="str">
        <f t="shared" si="69"/>
        <v>215</v>
      </c>
      <c r="M464" s="134">
        <f t="shared" si="70"/>
      </c>
    </row>
    <row r="465" spans="1:13" ht="12.75">
      <c r="A465" s="125" t="str">
        <f t="shared" si="71"/>
        <v>6016176673</v>
      </c>
      <c r="B465" s="128" t="str">
        <f t="shared" si="63"/>
        <v>Instructional for Students/Lessons - Strings - Violin/Intermediate &amp; Advanced</v>
      </c>
      <c r="C465" s="126" t="str">
        <f t="shared" si="64"/>
        <v>Print Music</v>
      </c>
      <c r="D465" s="127" t="s">
        <v>1788</v>
      </c>
      <c r="E465" s="127" t="s">
        <v>1616</v>
      </c>
      <c r="F465" s="127" t="s">
        <v>1804</v>
      </c>
      <c r="G465" s="126" t="str">
        <f t="shared" si="65"/>
        <v>Instructional for Students/Lessons - Strings</v>
      </c>
      <c r="H465" s="130" t="s">
        <v>1661</v>
      </c>
      <c r="I465" s="132">
        <f t="shared" si="66"/>
        <v>60</v>
      </c>
      <c r="J465" s="133" t="str">
        <f t="shared" si="67"/>
        <v>16</v>
      </c>
      <c r="K465" s="133" t="str">
        <f t="shared" si="68"/>
        <v>176</v>
      </c>
      <c r="L465" s="133" t="str">
        <f t="shared" si="69"/>
        <v>673</v>
      </c>
      <c r="M465" s="134">
        <f t="shared" si="70"/>
      </c>
    </row>
    <row r="466" spans="1:13" ht="12.75">
      <c r="A466" s="125" t="str">
        <f t="shared" si="71"/>
        <v>6016176672</v>
      </c>
      <c r="B466" s="128" t="str">
        <f t="shared" si="63"/>
        <v>Instructional for Students/Lessons - Strings - Violin/Beginner</v>
      </c>
      <c r="C466" s="126" t="str">
        <f t="shared" si="64"/>
        <v>Print Music</v>
      </c>
      <c r="D466" s="127" t="s">
        <v>1788</v>
      </c>
      <c r="E466" s="127" t="s">
        <v>1616</v>
      </c>
      <c r="F466" s="127" t="s">
        <v>1804</v>
      </c>
      <c r="G466" s="126" t="str">
        <f t="shared" si="65"/>
        <v>Instructional for Students/Lessons - Strings</v>
      </c>
      <c r="H466" s="130" t="s">
        <v>1660</v>
      </c>
      <c r="I466" s="132">
        <f t="shared" si="66"/>
        <v>60</v>
      </c>
      <c r="J466" s="133" t="str">
        <f t="shared" si="67"/>
        <v>16</v>
      </c>
      <c r="K466" s="133" t="str">
        <f t="shared" si="68"/>
        <v>176</v>
      </c>
      <c r="L466" s="133" t="str">
        <f t="shared" si="69"/>
        <v>672</v>
      </c>
      <c r="M466" s="134">
        <f t="shared" si="70"/>
      </c>
    </row>
    <row r="467" spans="1:13" ht="12.75">
      <c r="A467" s="125" t="str">
        <f t="shared" si="71"/>
        <v>6016176656</v>
      </c>
      <c r="B467" s="128" t="str">
        <f t="shared" si="63"/>
        <v>Instructional for Students/Lessons - Strings - Viola</v>
      </c>
      <c r="C467" s="126" t="str">
        <f t="shared" si="64"/>
        <v>Print Music</v>
      </c>
      <c r="D467" s="127" t="s">
        <v>1788</v>
      </c>
      <c r="E467" s="127" t="s">
        <v>1616</v>
      </c>
      <c r="F467" s="127" t="s">
        <v>1804</v>
      </c>
      <c r="G467" s="126" t="str">
        <f t="shared" si="65"/>
        <v>Instructional for Students/Lessons - Strings</v>
      </c>
      <c r="H467" s="130" t="s">
        <v>1806</v>
      </c>
      <c r="I467" s="132">
        <f t="shared" si="66"/>
        <v>60</v>
      </c>
      <c r="J467" s="133" t="str">
        <f t="shared" si="67"/>
        <v>16</v>
      </c>
      <c r="K467" s="133" t="str">
        <f t="shared" si="68"/>
        <v>176</v>
      </c>
      <c r="L467" s="133" t="str">
        <f t="shared" si="69"/>
        <v>656</v>
      </c>
      <c r="M467" s="134">
        <f t="shared" si="70"/>
      </c>
    </row>
    <row r="468" spans="1:13" ht="12.75">
      <c r="A468" s="125" t="str">
        <f t="shared" si="71"/>
        <v>6016176456</v>
      </c>
      <c r="B468" s="128" t="str">
        <f t="shared" si="63"/>
        <v>Instructional for Students/Lessons - Strings - Other Strings</v>
      </c>
      <c r="C468" s="126" t="str">
        <f t="shared" si="64"/>
        <v>Print Music</v>
      </c>
      <c r="D468" s="127" t="s">
        <v>202</v>
      </c>
      <c r="E468" s="127" t="s">
        <v>203</v>
      </c>
      <c r="F468" s="127" t="s">
        <v>1804</v>
      </c>
      <c r="G468" s="126" t="str">
        <f t="shared" si="65"/>
        <v>Instructional for Students/Lessons - Strings</v>
      </c>
      <c r="H468" s="130" t="s">
        <v>1810</v>
      </c>
      <c r="I468" s="132">
        <f t="shared" si="66"/>
        <v>60</v>
      </c>
      <c r="J468" s="133" t="str">
        <f t="shared" si="67"/>
        <v>16</v>
      </c>
      <c r="K468" s="133" t="str">
        <f t="shared" si="68"/>
        <v>176</v>
      </c>
      <c r="L468" s="133" t="str">
        <f t="shared" si="69"/>
        <v>456</v>
      </c>
      <c r="M468" s="134">
        <f t="shared" si="70"/>
      </c>
    </row>
    <row r="469" spans="1:13" ht="12.75">
      <c r="A469" s="125" t="str">
        <f t="shared" si="71"/>
        <v>6016176357</v>
      </c>
      <c r="B469" s="128" t="str">
        <f t="shared" si="63"/>
        <v>Instructional for Students/Lessons - Strings - Harp</v>
      </c>
      <c r="C469" s="126" t="str">
        <f t="shared" si="64"/>
        <v>Print Music</v>
      </c>
      <c r="D469" s="127" t="s">
        <v>1788</v>
      </c>
      <c r="E469" s="127" t="s">
        <v>1616</v>
      </c>
      <c r="F469" s="127" t="s">
        <v>1804</v>
      </c>
      <c r="G469" s="126" t="str">
        <f t="shared" si="65"/>
        <v>Instructional for Students/Lessons - Strings</v>
      </c>
      <c r="H469" s="130" t="s">
        <v>1809</v>
      </c>
      <c r="I469" s="132">
        <f t="shared" si="66"/>
        <v>60</v>
      </c>
      <c r="J469" s="133" t="str">
        <f t="shared" si="67"/>
        <v>16</v>
      </c>
      <c r="K469" s="133" t="str">
        <f t="shared" si="68"/>
        <v>176</v>
      </c>
      <c r="L469" s="133" t="str">
        <f t="shared" si="69"/>
        <v>357</v>
      </c>
      <c r="M469" s="134">
        <f t="shared" si="70"/>
      </c>
    </row>
    <row r="470" spans="1:13" ht="12.75">
      <c r="A470" s="125" t="str">
        <f t="shared" si="71"/>
        <v>6016176206</v>
      </c>
      <c r="B470" s="128" t="str">
        <f t="shared" si="63"/>
        <v>Instructional for Students/Lessons - Strings - Cello</v>
      </c>
      <c r="C470" s="126" t="str">
        <f t="shared" si="64"/>
        <v>Print Music</v>
      </c>
      <c r="D470" s="127" t="s">
        <v>1788</v>
      </c>
      <c r="E470" s="127" t="s">
        <v>1616</v>
      </c>
      <c r="F470" s="127" t="s">
        <v>1804</v>
      </c>
      <c r="G470" s="126" t="str">
        <f t="shared" si="65"/>
        <v>Instructional for Students/Lessons - Strings</v>
      </c>
      <c r="H470" s="130" t="s">
        <v>1807</v>
      </c>
      <c r="I470" s="132">
        <f t="shared" si="66"/>
        <v>60</v>
      </c>
      <c r="J470" s="133" t="str">
        <f t="shared" si="67"/>
        <v>16</v>
      </c>
      <c r="K470" s="133" t="str">
        <f t="shared" si="68"/>
        <v>176</v>
      </c>
      <c r="L470" s="133" t="str">
        <f t="shared" si="69"/>
        <v>206</v>
      </c>
      <c r="M470" s="134">
        <f t="shared" si="70"/>
      </c>
    </row>
    <row r="471" spans="1:13" ht="12.75">
      <c r="A471" s="125" t="str">
        <f t="shared" si="71"/>
        <v>6016176144</v>
      </c>
      <c r="B471" s="128" t="str">
        <f t="shared" si="63"/>
        <v>Instructional for Students/Lessons - Strings - Bass</v>
      </c>
      <c r="C471" s="126" t="str">
        <f t="shared" si="64"/>
        <v>Print Music</v>
      </c>
      <c r="D471" s="127" t="s">
        <v>1788</v>
      </c>
      <c r="E471" s="127" t="s">
        <v>1616</v>
      </c>
      <c r="F471" s="127" t="s">
        <v>1804</v>
      </c>
      <c r="G471" s="126" t="str">
        <f t="shared" si="65"/>
        <v>Instructional for Students/Lessons - Strings</v>
      </c>
      <c r="H471" s="130" t="s">
        <v>1808</v>
      </c>
      <c r="I471" s="132">
        <f t="shared" si="66"/>
        <v>60</v>
      </c>
      <c r="J471" s="133" t="str">
        <f t="shared" si="67"/>
        <v>16</v>
      </c>
      <c r="K471" s="133" t="str">
        <f t="shared" si="68"/>
        <v>176</v>
      </c>
      <c r="L471" s="133" t="str">
        <f t="shared" si="69"/>
        <v>144</v>
      </c>
      <c r="M471" s="134">
        <f t="shared" si="70"/>
      </c>
    </row>
    <row r="472" spans="1:13" ht="12.75">
      <c r="A472" s="125" t="str">
        <f t="shared" si="71"/>
        <v>6016159499</v>
      </c>
      <c r="B472" s="128" t="str">
        <f t="shared" si="63"/>
        <v>Instructional for Students/Lessons - Piano/Keyboard - Pianop/Suppl/Solo Sheets</v>
      </c>
      <c r="C472" s="126" t="str">
        <f t="shared" si="64"/>
        <v>Print Music</v>
      </c>
      <c r="D472" s="127" t="s">
        <v>1788</v>
      </c>
      <c r="E472" s="127" t="s">
        <v>1616</v>
      </c>
      <c r="F472" s="127" t="s">
        <v>1778</v>
      </c>
      <c r="G472" s="126" t="str">
        <f t="shared" si="65"/>
        <v>Instructional for Students/Lessons - Piano/Keyboard</v>
      </c>
      <c r="H472" s="130" t="s">
        <v>1621</v>
      </c>
      <c r="I472" s="132">
        <f t="shared" si="66"/>
        <v>60</v>
      </c>
      <c r="J472" s="133" t="str">
        <f t="shared" si="67"/>
        <v>16</v>
      </c>
      <c r="K472" s="133" t="str">
        <f t="shared" si="68"/>
        <v>159</v>
      </c>
      <c r="L472" s="133" t="str">
        <f t="shared" si="69"/>
        <v>499</v>
      </c>
      <c r="M472" s="134">
        <f t="shared" si="70"/>
      </c>
    </row>
    <row r="473" spans="1:13" ht="12.75">
      <c r="A473" s="125" t="str">
        <f t="shared" si="71"/>
        <v>6016159498</v>
      </c>
      <c r="B473" s="128" t="str">
        <f t="shared" si="63"/>
        <v>Instructional for Students/Lessons - Piano/Keyboard - Piano/Suppl/Theory</v>
      </c>
      <c r="C473" s="126" t="str">
        <f t="shared" si="64"/>
        <v>Print Music</v>
      </c>
      <c r="D473" s="127" t="s">
        <v>1788</v>
      </c>
      <c r="E473" s="127" t="s">
        <v>1616</v>
      </c>
      <c r="F473" s="127" t="s">
        <v>1778</v>
      </c>
      <c r="G473" s="126" t="str">
        <f t="shared" si="65"/>
        <v>Instructional for Students/Lessons - Piano/Keyboard</v>
      </c>
      <c r="H473" s="130" t="s">
        <v>1623</v>
      </c>
      <c r="I473" s="132">
        <f t="shared" si="66"/>
        <v>60</v>
      </c>
      <c r="J473" s="133" t="str">
        <f t="shared" si="67"/>
        <v>16</v>
      </c>
      <c r="K473" s="133" t="str">
        <f t="shared" si="68"/>
        <v>159</v>
      </c>
      <c r="L473" s="133" t="str">
        <f t="shared" si="69"/>
        <v>498</v>
      </c>
      <c r="M473" s="134">
        <f t="shared" si="70"/>
      </c>
    </row>
    <row r="474" spans="1:13" ht="12.75">
      <c r="A474" s="125" t="str">
        <f t="shared" si="71"/>
        <v>6016159497</v>
      </c>
      <c r="B474" s="128" t="str">
        <f t="shared" si="63"/>
        <v>Instructional for Students/Lessons - Piano/Keyboard - Piano/Suppl/Technical</v>
      </c>
      <c r="C474" s="126" t="str">
        <f t="shared" si="64"/>
        <v>Print Music</v>
      </c>
      <c r="D474" s="127" t="s">
        <v>1788</v>
      </c>
      <c r="E474" s="127" t="s">
        <v>1616</v>
      </c>
      <c r="F474" s="127" t="s">
        <v>1778</v>
      </c>
      <c r="G474" s="126" t="str">
        <f t="shared" si="65"/>
        <v>Instructional for Students/Lessons - Piano/Keyboard</v>
      </c>
      <c r="H474" s="130" t="s">
        <v>1624</v>
      </c>
      <c r="I474" s="132">
        <f t="shared" si="66"/>
        <v>60</v>
      </c>
      <c r="J474" s="133" t="str">
        <f t="shared" si="67"/>
        <v>16</v>
      </c>
      <c r="K474" s="133" t="str">
        <f t="shared" si="68"/>
        <v>159</v>
      </c>
      <c r="L474" s="133" t="str">
        <f t="shared" si="69"/>
        <v>497</v>
      </c>
      <c r="M474" s="134">
        <f t="shared" si="70"/>
      </c>
    </row>
    <row r="475" spans="1:13" ht="12.75">
      <c r="A475" s="125" t="str">
        <f t="shared" si="71"/>
        <v>6016159496</v>
      </c>
      <c r="B475" s="128" t="str">
        <f t="shared" si="63"/>
        <v>Instructional for Students/Lessons - Piano/Keyboard - Piano/Suppl/Solo Repertoire/Collections</v>
      </c>
      <c r="C475" s="126" t="str">
        <f t="shared" si="64"/>
        <v>Print Music</v>
      </c>
      <c r="D475" s="127" t="s">
        <v>1788</v>
      </c>
      <c r="E475" s="127" t="s">
        <v>1616</v>
      </c>
      <c r="F475" s="127" t="s">
        <v>1778</v>
      </c>
      <c r="G475" s="126" t="str">
        <f t="shared" si="65"/>
        <v>Instructional for Students/Lessons - Piano/Keyboard</v>
      </c>
      <c r="H475" s="130" t="s">
        <v>1618</v>
      </c>
      <c r="I475" s="132">
        <f t="shared" si="66"/>
        <v>60</v>
      </c>
      <c r="J475" s="133" t="str">
        <f t="shared" si="67"/>
        <v>16</v>
      </c>
      <c r="K475" s="133" t="str">
        <f t="shared" si="68"/>
        <v>159</v>
      </c>
      <c r="L475" s="133" t="str">
        <f t="shared" si="69"/>
        <v>496</v>
      </c>
      <c r="M475" s="134">
        <f t="shared" si="70"/>
      </c>
    </row>
    <row r="476" spans="1:13" ht="12.75">
      <c r="A476" s="125" t="str">
        <f t="shared" si="71"/>
        <v>6016159495</v>
      </c>
      <c r="B476" s="128" t="str">
        <f t="shared" si="63"/>
        <v>Instructional for Students/Lessons - Piano/Keyboard - Piano/Suppl/Ensembles</v>
      </c>
      <c r="C476" s="126" t="str">
        <f t="shared" si="64"/>
        <v>Print Music</v>
      </c>
      <c r="D476" s="127" t="s">
        <v>1788</v>
      </c>
      <c r="E476" s="127" t="s">
        <v>1616</v>
      </c>
      <c r="F476" s="127" t="s">
        <v>1778</v>
      </c>
      <c r="G476" s="126" t="str">
        <f t="shared" si="65"/>
        <v>Instructional for Students/Lessons - Piano/Keyboard</v>
      </c>
      <c r="H476" s="130" t="s">
        <v>1622</v>
      </c>
      <c r="I476" s="132">
        <f t="shared" si="66"/>
        <v>60</v>
      </c>
      <c r="J476" s="133" t="str">
        <f t="shared" si="67"/>
        <v>16</v>
      </c>
      <c r="K476" s="133" t="str">
        <f t="shared" si="68"/>
        <v>159</v>
      </c>
      <c r="L476" s="133" t="str">
        <f t="shared" si="69"/>
        <v>495</v>
      </c>
      <c r="M476" s="134">
        <f t="shared" si="70"/>
      </c>
    </row>
    <row r="477" spans="1:13" ht="12.75">
      <c r="A477" s="125" t="str">
        <f t="shared" si="71"/>
        <v>6016159494</v>
      </c>
      <c r="B477" s="128" t="str">
        <f t="shared" si="63"/>
        <v>Instructional for Students/Lessons - Piano/Keyboard - Piano/Pop</v>
      </c>
      <c r="C477" s="126" t="str">
        <f t="shared" si="64"/>
        <v>Print Music</v>
      </c>
      <c r="D477" s="127" t="s">
        <v>1788</v>
      </c>
      <c r="E477" s="127" t="s">
        <v>1616</v>
      </c>
      <c r="F477" s="127" t="s">
        <v>1778</v>
      </c>
      <c r="G477" s="126" t="str">
        <f t="shared" si="65"/>
        <v>Instructional for Students/Lessons - Piano/Keyboard</v>
      </c>
      <c r="H477" s="130" t="s">
        <v>1632</v>
      </c>
      <c r="I477" s="132">
        <f t="shared" si="66"/>
        <v>60</v>
      </c>
      <c r="J477" s="133" t="str">
        <f t="shared" si="67"/>
        <v>16</v>
      </c>
      <c r="K477" s="133" t="str">
        <f t="shared" si="68"/>
        <v>159</v>
      </c>
      <c r="L477" s="133" t="str">
        <f t="shared" si="69"/>
        <v>494</v>
      </c>
      <c r="M477" s="134">
        <f t="shared" si="70"/>
      </c>
    </row>
    <row r="478" spans="1:13" ht="12.75">
      <c r="A478" s="125" t="str">
        <f t="shared" si="71"/>
        <v>6016159493</v>
      </c>
      <c r="B478" s="128" t="str">
        <f t="shared" si="63"/>
        <v>Instructional for Students/Lessons - Piano/Keyboard - Piano/Jazz</v>
      </c>
      <c r="C478" s="126" t="str">
        <f t="shared" si="64"/>
        <v>Print Music</v>
      </c>
      <c r="D478" s="127" t="s">
        <v>1788</v>
      </c>
      <c r="E478" s="127" t="s">
        <v>1616</v>
      </c>
      <c r="F478" s="127" t="s">
        <v>1778</v>
      </c>
      <c r="G478" s="126" t="str">
        <f t="shared" si="65"/>
        <v>Instructional for Students/Lessons - Piano/Keyboard</v>
      </c>
      <c r="H478" s="130" t="s">
        <v>1631</v>
      </c>
      <c r="I478" s="132">
        <f t="shared" si="66"/>
        <v>60</v>
      </c>
      <c r="J478" s="133" t="str">
        <f t="shared" si="67"/>
        <v>16</v>
      </c>
      <c r="K478" s="133" t="str">
        <f t="shared" si="68"/>
        <v>159</v>
      </c>
      <c r="L478" s="133" t="str">
        <f t="shared" si="69"/>
        <v>493</v>
      </c>
      <c r="M478" s="134">
        <f t="shared" si="70"/>
      </c>
    </row>
    <row r="479" spans="1:13" ht="12.75">
      <c r="A479" s="125" t="str">
        <f t="shared" si="71"/>
        <v>6016159492</v>
      </c>
      <c r="B479" s="128" t="str">
        <f t="shared" si="63"/>
        <v>Instructional for Students/Lessons - Piano/Keyboard - Piano/Classical</v>
      </c>
      <c r="C479" s="126" t="str">
        <f t="shared" si="64"/>
        <v>Print Music</v>
      </c>
      <c r="D479" s="127" t="s">
        <v>1788</v>
      </c>
      <c r="E479" s="127" t="s">
        <v>1616</v>
      </c>
      <c r="F479" s="127" t="s">
        <v>1778</v>
      </c>
      <c r="G479" s="126" t="str">
        <f t="shared" si="65"/>
        <v>Instructional for Students/Lessons - Piano/Keyboard</v>
      </c>
      <c r="H479" s="130" t="s">
        <v>1633</v>
      </c>
      <c r="I479" s="132">
        <f t="shared" si="66"/>
        <v>60</v>
      </c>
      <c r="J479" s="133" t="str">
        <f t="shared" si="67"/>
        <v>16</v>
      </c>
      <c r="K479" s="133" t="str">
        <f t="shared" si="68"/>
        <v>159</v>
      </c>
      <c r="L479" s="133" t="str">
        <f t="shared" si="69"/>
        <v>492</v>
      </c>
      <c r="M479" s="134">
        <f t="shared" si="70"/>
      </c>
    </row>
    <row r="480" spans="1:13" ht="12.75">
      <c r="A480" s="125" t="str">
        <f t="shared" si="71"/>
        <v>6016159491</v>
      </c>
      <c r="B480" s="128" t="str">
        <f t="shared" si="63"/>
        <v>Instructional for Students/Lessons - Piano/Keyboard - Piano/ Intermediate &amp; Advanced</v>
      </c>
      <c r="C480" s="126" t="str">
        <f t="shared" si="64"/>
        <v>Print Music</v>
      </c>
      <c r="D480" s="127" t="s">
        <v>1788</v>
      </c>
      <c r="E480" s="127" t="s">
        <v>1616</v>
      </c>
      <c r="F480" s="127" t="s">
        <v>1778</v>
      </c>
      <c r="G480" s="126" t="str">
        <f t="shared" si="65"/>
        <v>Instructional for Students/Lessons - Piano/Keyboard</v>
      </c>
      <c r="H480" s="130" t="s">
        <v>1627</v>
      </c>
      <c r="I480" s="132">
        <f t="shared" si="66"/>
        <v>60</v>
      </c>
      <c r="J480" s="133" t="str">
        <f t="shared" si="67"/>
        <v>16</v>
      </c>
      <c r="K480" s="133" t="str">
        <f t="shared" si="68"/>
        <v>159</v>
      </c>
      <c r="L480" s="133" t="str">
        <f t="shared" si="69"/>
        <v>491</v>
      </c>
      <c r="M480" s="134">
        <f t="shared" si="70"/>
      </c>
    </row>
    <row r="481" spans="1:13" ht="12.75">
      <c r="A481" s="125" t="str">
        <f t="shared" si="71"/>
        <v>6016159490</v>
      </c>
      <c r="B481" s="128" t="str">
        <f t="shared" si="63"/>
        <v>Instructional for Students/Lessons - Piano/Keyboard - Piano Methods/Series</v>
      </c>
      <c r="C481" s="126" t="str">
        <f t="shared" si="64"/>
        <v>Print Music</v>
      </c>
      <c r="D481" s="127" t="s">
        <v>1788</v>
      </c>
      <c r="E481" s="127" t="s">
        <v>1616</v>
      </c>
      <c r="F481" s="127" t="s">
        <v>1778</v>
      </c>
      <c r="G481" s="126" t="str">
        <f t="shared" si="65"/>
        <v>Instructional for Students/Lessons - Piano/Keyboard</v>
      </c>
      <c r="H481" s="130" t="s">
        <v>1617</v>
      </c>
      <c r="I481" s="132">
        <f t="shared" si="66"/>
        <v>60</v>
      </c>
      <c r="J481" s="133" t="str">
        <f t="shared" si="67"/>
        <v>16</v>
      </c>
      <c r="K481" s="133" t="str">
        <f t="shared" si="68"/>
        <v>159</v>
      </c>
      <c r="L481" s="133" t="str">
        <f t="shared" si="69"/>
        <v>490</v>
      </c>
      <c r="M481" s="134">
        <f t="shared" si="70"/>
      </c>
    </row>
    <row r="482" spans="1:13" ht="12.75">
      <c r="A482" s="125" t="str">
        <f t="shared" si="71"/>
        <v>6016159489</v>
      </c>
      <c r="B482" s="128" t="str">
        <f t="shared" si="63"/>
        <v>Instructional for Students/Lessons - Piano/Keyboard - Piano /Beginner</v>
      </c>
      <c r="C482" s="126" t="str">
        <f t="shared" si="64"/>
        <v>Print Music</v>
      </c>
      <c r="D482" s="127" t="s">
        <v>1788</v>
      </c>
      <c r="E482" s="127" t="s">
        <v>1616</v>
      </c>
      <c r="F482" s="127" t="s">
        <v>1778</v>
      </c>
      <c r="G482" s="126" t="str">
        <f t="shared" si="65"/>
        <v>Instructional for Students/Lessons - Piano/Keyboard</v>
      </c>
      <c r="H482" s="130" t="s">
        <v>1626</v>
      </c>
      <c r="I482" s="132">
        <f t="shared" si="66"/>
        <v>60</v>
      </c>
      <c r="J482" s="133" t="str">
        <f t="shared" si="67"/>
        <v>16</v>
      </c>
      <c r="K482" s="133" t="str">
        <f t="shared" si="68"/>
        <v>159</v>
      </c>
      <c r="L482" s="133" t="str">
        <f t="shared" si="69"/>
        <v>489</v>
      </c>
      <c r="M482" s="134">
        <f t="shared" si="70"/>
      </c>
    </row>
    <row r="483" spans="1:13" ht="12.75">
      <c r="A483" s="125" t="str">
        <f t="shared" si="71"/>
        <v>6016159440</v>
      </c>
      <c r="B483" s="128" t="str">
        <f t="shared" si="63"/>
        <v>Instructional for Students/Lessons - Piano/Keyboard - Other </v>
      </c>
      <c r="C483" s="126" t="str">
        <f t="shared" si="64"/>
        <v>Print Music</v>
      </c>
      <c r="D483" s="127" t="s">
        <v>1788</v>
      </c>
      <c r="E483" s="127" t="s">
        <v>1616</v>
      </c>
      <c r="F483" s="127" t="s">
        <v>1778</v>
      </c>
      <c r="G483" s="126" t="str">
        <f t="shared" si="65"/>
        <v>Instructional for Students/Lessons - Piano/Keyboard</v>
      </c>
      <c r="H483" s="130" t="s">
        <v>1634</v>
      </c>
      <c r="I483" s="132">
        <f t="shared" si="66"/>
        <v>60</v>
      </c>
      <c r="J483" s="133" t="str">
        <f t="shared" si="67"/>
        <v>16</v>
      </c>
      <c r="K483" s="133" t="str">
        <f t="shared" si="68"/>
        <v>159</v>
      </c>
      <c r="L483" s="133" t="str">
        <f t="shared" si="69"/>
        <v>440</v>
      </c>
      <c r="M483" s="134">
        <f t="shared" si="70"/>
      </c>
    </row>
    <row r="484" spans="1:13" ht="12.75">
      <c r="A484" s="125" t="str">
        <f t="shared" si="71"/>
        <v>6016159436</v>
      </c>
      <c r="B484" s="128" t="str">
        <f t="shared" si="63"/>
        <v>Instructional for Students/Lessons - Piano/Keyboard - Organ</v>
      </c>
      <c r="C484" s="126" t="str">
        <f t="shared" si="64"/>
        <v>Print Music</v>
      </c>
      <c r="D484" s="127" t="s">
        <v>197</v>
      </c>
      <c r="E484" s="127" t="s">
        <v>198</v>
      </c>
      <c r="F484" s="127" t="s">
        <v>1778</v>
      </c>
      <c r="G484" s="126" t="str">
        <f t="shared" si="65"/>
        <v>Instructional for Students/Lessons - Piano/Keyboard</v>
      </c>
      <c r="H484" s="130" t="s">
        <v>1625</v>
      </c>
      <c r="I484" s="132">
        <f t="shared" si="66"/>
        <v>60</v>
      </c>
      <c r="J484" s="133" t="str">
        <f t="shared" si="67"/>
        <v>16</v>
      </c>
      <c r="K484" s="133" t="str">
        <f t="shared" si="68"/>
        <v>159</v>
      </c>
      <c r="L484" s="133" t="str">
        <f t="shared" si="69"/>
        <v>436</v>
      </c>
      <c r="M484" s="134">
        <f t="shared" si="70"/>
      </c>
    </row>
    <row r="485" spans="1:13" ht="12.75">
      <c r="A485" s="125" t="str">
        <f t="shared" si="71"/>
        <v>6016159299</v>
      </c>
      <c r="B485" s="128" t="str">
        <f t="shared" si="63"/>
        <v>Instructional for Students/Lessons - Piano/Keyboard - Electronic Keyboard/Print</v>
      </c>
      <c r="C485" s="126" t="str">
        <f t="shared" si="64"/>
        <v>Print Music</v>
      </c>
      <c r="D485" s="127" t="s">
        <v>1788</v>
      </c>
      <c r="E485" s="127" t="s">
        <v>1616</v>
      </c>
      <c r="F485" s="127" t="s">
        <v>1778</v>
      </c>
      <c r="G485" s="126" t="str">
        <f t="shared" si="65"/>
        <v>Instructional for Students/Lessons - Piano/Keyboard</v>
      </c>
      <c r="H485" s="130" t="s">
        <v>1628</v>
      </c>
      <c r="I485" s="132">
        <f t="shared" si="66"/>
        <v>60</v>
      </c>
      <c r="J485" s="133" t="str">
        <f t="shared" si="67"/>
        <v>16</v>
      </c>
      <c r="K485" s="133" t="str">
        <f t="shared" si="68"/>
        <v>159</v>
      </c>
      <c r="L485" s="133" t="str">
        <f t="shared" si="69"/>
        <v>299</v>
      </c>
      <c r="M485" s="134">
        <f t="shared" si="70"/>
      </c>
    </row>
    <row r="486" spans="1:13" ht="12.75">
      <c r="A486" s="125" t="str">
        <f t="shared" si="71"/>
        <v>6016159298</v>
      </c>
      <c r="B486" s="128" t="str">
        <f t="shared" si="63"/>
        <v>Instructional for Students/Lessons - Piano/Keyboard - Electronic Keyboard/MIDI</v>
      </c>
      <c r="C486" s="126" t="str">
        <f t="shared" si="64"/>
        <v>Print Music</v>
      </c>
      <c r="D486" s="127" t="s">
        <v>1788</v>
      </c>
      <c r="E486" s="127" t="s">
        <v>1616</v>
      </c>
      <c r="F486" s="127" t="s">
        <v>1778</v>
      </c>
      <c r="G486" s="126" t="str">
        <f t="shared" si="65"/>
        <v>Instructional for Students/Lessons - Piano/Keyboard</v>
      </c>
      <c r="H486" s="130" t="s">
        <v>70</v>
      </c>
      <c r="I486" s="132">
        <f t="shared" si="66"/>
        <v>60</v>
      </c>
      <c r="J486" s="133" t="str">
        <f t="shared" si="67"/>
        <v>16</v>
      </c>
      <c r="K486" s="133" t="str">
        <f t="shared" si="68"/>
        <v>159</v>
      </c>
      <c r="L486" s="133" t="str">
        <f t="shared" si="69"/>
        <v>298</v>
      </c>
      <c r="M486" s="134">
        <f t="shared" si="70"/>
      </c>
    </row>
    <row r="487" spans="1:13" ht="12.75">
      <c r="A487" s="125" t="str">
        <f t="shared" si="71"/>
        <v>6016159297</v>
      </c>
      <c r="B487" s="128" t="str">
        <f t="shared" si="63"/>
        <v>Instructional for Students/Lessons - Piano/Keyboard - Electronic Keyboard/CD</v>
      </c>
      <c r="C487" s="126" t="str">
        <f t="shared" si="64"/>
        <v>Print Music</v>
      </c>
      <c r="D487" s="127" t="s">
        <v>1788</v>
      </c>
      <c r="E487" s="127" t="s">
        <v>201</v>
      </c>
      <c r="F487" s="127" t="s">
        <v>1778</v>
      </c>
      <c r="G487" s="126" t="str">
        <f t="shared" si="65"/>
        <v>Instructional for Students/Lessons - Piano/Keyboard</v>
      </c>
      <c r="H487" s="130" t="s">
        <v>69</v>
      </c>
      <c r="I487" s="132">
        <f t="shared" si="66"/>
        <v>60</v>
      </c>
      <c r="J487" s="133" t="str">
        <f t="shared" si="67"/>
        <v>16</v>
      </c>
      <c r="K487" s="133" t="str">
        <f t="shared" si="68"/>
        <v>159</v>
      </c>
      <c r="L487" s="133" t="str">
        <f t="shared" si="69"/>
        <v>297</v>
      </c>
      <c r="M487" s="134">
        <f t="shared" si="70"/>
      </c>
    </row>
    <row r="488" spans="1:13" ht="12.75">
      <c r="A488" s="125" t="str">
        <f t="shared" si="71"/>
        <v>6016157618</v>
      </c>
      <c r="B488" s="128" t="str">
        <f t="shared" si="63"/>
        <v>Instructional for Students/Lessons - Percussion - Timpani</v>
      </c>
      <c r="C488" s="126" t="str">
        <f t="shared" si="64"/>
        <v>Print Music</v>
      </c>
      <c r="D488" s="127" t="s">
        <v>1788</v>
      </c>
      <c r="E488" s="127" t="s">
        <v>1616</v>
      </c>
      <c r="F488" s="127" t="s">
        <v>1831</v>
      </c>
      <c r="G488" s="126" t="str">
        <f t="shared" si="65"/>
        <v>Instructional for Students/Lessons - Percussion</v>
      </c>
      <c r="H488" s="130" t="s">
        <v>1834</v>
      </c>
      <c r="I488" s="132">
        <f t="shared" si="66"/>
        <v>60</v>
      </c>
      <c r="J488" s="133" t="str">
        <f t="shared" si="67"/>
        <v>16</v>
      </c>
      <c r="K488" s="133" t="str">
        <f t="shared" si="68"/>
        <v>157</v>
      </c>
      <c r="L488" s="133" t="str">
        <f t="shared" si="69"/>
        <v>618</v>
      </c>
      <c r="M488" s="134">
        <f t="shared" si="70"/>
      </c>
    </row>
    <row r="489" spans="1:13" ht="12.75">
      <c r="A489" s="125" t="str">
        <f t="shared" si="71"/>
        <v>6016157553</v>
      </c>
      <c r="B489" s="128" t="str">
        <f t="shared" si="63"/>
        <v>Instructional for Students/Lessons - Percussion - Snare Drum</v>
      </c>
      <c r="C489" s="126" t="str">
        <f t="shared" si="64"/>
        <v>Print Music</v>
      </c>
      <c r="D489" s="127" t="s">
        <v>1788</v>
      </c>
      <c r="E489" s="127" t="s">
        <v>1616</v>
      </c>
      <c r="F489" s="127" t="s">
        <v>1831</v>
      </c>
      <c r="G489" s="126" t="str">
        <f t="shared" si="65"/>
        <v>Instructional for Students/Lessons - Percussion</v>
      </c>
      <c r="H489" s="130" t="s">
        <v>1664</v>
      </c>
      <c r="I489" s="132">
        <f t="shared" si="66"/>
        <v>60</v>
      </c>
      <c r="J489" s="133" t="str">
        <f t="shared" si="67"/>
        <v>16</v>
      </c>
      <c r="K489" s="133" t="str">
        <f t="shared" si="68"/>
        <v>157</v>
      </c>
      <c r="L489" s="133" t="str">
        <f t="shared" si="69"/>
        <v>553</v>
      </c>
      <c r="M489" s="134">
        <f t="shared" si="70"/>
      </c>
    </row>
    <row r="490" spans="1:13" ht="12.75">
      <c r="A490" s="125" t="str">
        <f t="shared" si="71"/>
        <v>6016157454</v>
      </c>
      <c r="B490" s="128" t="str">
        <f t="shared" si="63"/>
        <v>Instructional for Students/Lessons - Percussion - Other Percussion</v>
      </c>
      <c r="C490" s="126" t="str">
        <f t="shared" si="64"/>
        <v>Print Music</v>
      </c>
      <c r="D490" s="127" t="s">
        <v>1788</v>
      </c>
      <c r="E490" s="127" t="s">
        <v>1616</v>
      </c>
      <c r="F490" s="127" t="s">
        <v>1831</v>
      </c>
      <c r="G490" s="126" t="str">
        <f t="shared" si="65"/>
        <v>Instructional for Students/Lessons - Percussion</v>
      </c>
      <c r="H490" s="130" t="s">
        <v>1835</v>
      </c>
      <c r="I490" s="132">
        <f t="shared" si="66"/>
        <v>60</v>
      </c>
      <c r="J490" s="133" t="str">
        <f t="shared" si="67"/>
        <v>16</v>
      </c>
      <c r="K490" s="133" t="str">
        <f t="shared" si="68"/>
        <v>157</v>
      </c>
      <c r="L490" s="133" t="str">
        <f t="shared" si="69"/>
        <v>454</v>
      </c>
      <c r="M490" s="134">
        <f t="shared" si="70"/>
      </c>
    </row>
    <row r="491" spans="1:13" ht="12.75">
      <c r="A491" s="125" t="str">
        <f t="shared" si="71"/>
        <v>6016157377</v>
      </c>
      <c r="B491" s="128" t="str">
        <f t="shared" si="63"/>
        <v>Instructional for Students/Lessons - Percussion - Mallet</v>
      </c>
      <c r="C491" s="126" t="str">
        <f t="shared" si="64"/>
        <v>Print Music</v>
      </c>
      <c r="D491" s="127" t="s">
        <v>1788</v>
      </c>
      <c r="E491" s="127" t="s">
        <v>1616</v>
      </c>
      <c r="F491" s="127" t="s">
        <v>1831</v>
      </c>
      <c r="G491" s="126" t="str">
        <f t="shared" si="65"/>
        <v>Instructional for Students/Lessons - Percussion</v>
      </c>
      <c r="H491" s="130" t="s">
        <v>1833</v>
      </c>
      <c r="I491" s="132">
        <f t="shared" si="66"/>
        <v>60</v>
      </c>
      <c r="J491" s="133" t="str">
        <f t="shared" si="67"/>
        <v>16</v>
      </c>
      <c r="K491" s="133" t="str">
        <f t="shared" si="68"/>
        <v>157</v>
      </c>
      <c r="L491" s="133" t="str">
        <f t="shared" si="69"/>
        <v>377</v>
      </c>
      <c r="M491" s="134">
        <f t="shared" si="70"/>
      </c>
    </row>
    <row r="492" spans="1:13" ht="12.75">
      <c r="A492" s="125" t="str">
        <f t="shared" si="71"/>
        <v>6016157280</v>
      </c>
      <c r="B492" s="128" t="str">
        <f t="shared" si="63"/>
        <v>Instructional for Students/Lessons - Percussion - Drums World and Hand</v>
      </c>
      <c r="C492" s="126" t="str">
        <f t="shared" si="64"/>
        <v>Print Music</v>
      </c>
      <c r="D492" s="127" t="s">
        <v>1788</v>
      </c>
      <c r="E492" s="127" t="s">
        <v>1616</v>
      </c>
      <c r="F492" s="127" t="s">
        <v>1831</v>
      </c>
      <c r="G492" s="126" t="str">
        <f t="shared" si="65"/>
        <v>Instructional for Students/Lessons - Percussion</v>
      </c>
      <c r="H492" s="130" t="s">
        <v>1666</v>
      </c>
      <c r="I492" s="132">
        <f t="shared" si="66"/>
        <v>60</v>
      </c>
      <c r="J492" s="133" t="str">
        <f t="shared" si="67"/>
        <v>16</v>
      </c>
      <c r="K492" s="133" t="str">
        <f t="shared" si="68"/>
        <v>157</v>
      </c>
      <c r="L492" s="133" t="str">
        <f t="shared" si="69"/>
        <v>280</v>
      </c>
      <c r="M492" s="134">
        <f t="shared" si="70"/>
      </c>
    </row>
    <row r="493" spans="1:13" ht="12.75">
      <c r="A493" s="125" t="str">
        <f t="shared" si="71"/>
        <v>6016157273</v>
      </c>
      <c r="B493" s="128" t="str">
        <f t="shared" si="63"/>
        <v>Instructional for Students/Lessons - Percussion - Drum Set</v>
      </c>
      <c r="C493" s="126" t="str">
        <f t="shared" si="64"/>
        <v>Print Music</v>
      </c>
      <c r="D493" s="127" t="s">
        <v>1788</v>
      </c>
      <c r="E493" s="127" t="s">
        <v>1616</v>
      </c>
      <c r="F493" s="127" t="s">
        <v>1831</v>
      </c>
      <c r="G493" s="126" t="str">
        <f t="shared" si="65"/>
        <v>Instructional for Students/Lessons - Percussion</v>
      </c>
      <c r="H493" s="130" t="s">
        <v>1665</v>
      </c>
      <c r="I493" s="132">
        <f t="shared" si="66"/>
        <v>60</v>
      </c>
      <c r="J493" s="133" t="str">
        <f t="shared" si="67"/>
        <v>16</v>
      </c>
      <c r="K493" s="133" t="str">
        <f t="shared" si="68"/>
        <v>157</v>
      </c>
      <c r="L493" s="133" t="str">
        <f t="shared" si="69"/>
        <v>273</v>
      </c>
      <c r="M493" s="134">
        <f t="shared" si="70"/>
      </c>
    </row>
    <row r="494" spans="1:13" ht="12.75">
      <c r="A494" s="125" t="str">
        <f t="shared" si="71"/>
        <v>6016157254</v>
      </c>
      <c r="B494" s="128" t="str">
        <f t="shared" si="63"/>
        <v>Instructional for Students/Lessons - Percussion - Cymbals</v>
      </c>
      <c r="C494" s="126" t="str">
        <f t="shared" si="64"/>
        <v>Print Music</v>
      </c>
      <c r="D494" s="127" t="s">
        <v>1788</v>
      </c>
      <c r="E494" s="127" t="s">
        <v>1616</v>
      </c>
      <c r="F494" s="127" t="s">
        <v>1831</v>
      </c>
      <c r="G494" s="126" t="str">
        <f t="shared" si="65"/>
        <v>Instructional for Students/Lessons - Percussion</v>
      </c>
      <c r="H494" s="130" t="s">
        <v>1667</v>
      </c>
      <c r="I494" s="132">
        <f t="shared" si="66"/>
        <v>60</v>
      </c>
      <c r="J494" s="133" t="str">
        <f t="shared" si="67"/>
        <v>16</v>
      </c>
      <c r="K494" s="133" t="str">
        <f t="shared" si="68"/>
        <v>157</v>
      </c>
      <c r="L494" s="133" t="str">
        <f t="shared" si="69"/>
        <v>254</v>
      </c>
      <c r="M494" s="134">
        <f t="shared" si="70"/>
      </c>
    </row>
    <row r="495" spans="1:13" ht="12.75">
      <c r="A495" s="125" t="str">
        <f t="shared" si="71"/>
        <v>6016128547</v>
      </c>
      <c r="B495" s="128" t="str">
        <f t="shared" si="63"/>
        <v>Instructional for Students/Lessons - General Classroom - Secular Songbooks</v>
      </c>
      <c r="C495" s="126" t="str">
        <f t="shared" si="64"/>
        <v>Print Music</v>
      </c>
      <c r="D495" s="127" t="s">
        <v>1788</v>
      </c>
      <c r="E495" s="127" t="s">
        <v>1616</v>
      </c>
      <c r="F495" s="127" t="s">
        <v>1670</v>
      </c>
      <c r="G495" s="126" t="str">
        <f t="shared" si="65"/>
        <v>Instructional for Students/Lessons - General Classroom</v>
      </c>
      <c r="H495" s="130" t="s">
        <v>1675</v>
      </c>
      <c r="I495" s="132">
        <f t="shared" si="66"/>
        <v>60</v>
      </c>
      <c r="J495" s="133" t="str">
        <f t="shared" si="67"/>
        <v>16</v>
      </c>
      <c r="K495" s="133" t="str">
        <f t="shared" si="68"/>
        <v>128</v>
      </c>
      <c r="L495" s="133" t="str">
        <f t="shared" si="69"/>
        <v>547</v>
      </c>
      <c r="M495" s="134">
        <f t="shared" si="70"/>
      </c>
    </row>
    <row r="496" spans="1:13" ht="12.75">
      <c r="A496" s="125" t="str">
        <f t="shared" si="71"/>
        <v>6016128546</v>
      </c>
      <c r="B496" s="128" t="str">
        <f t="shared" si="63"/>
        <v>Instructional for Students/Lessons - General Classroom - Secular Musicals</v>
      </c>
      <c r="C496" s="126" t="str">
        <f t="shared" si="64"/>
        <v>Print Music</v>
      </c>
      <c r="D496" s="127" t="s">
        <v>1788</v>
      </c>
      <c r="E496" s="127" t="s">
        <v>1616</v>
      </c>
      <c r="F496" s="127" t="s">
        <v>1670</v>
      </c>
      <c r="G496" s="126" t="str">
        <f t="shared" si="65"/>
        <v>Instructional for Students/Lessons - General Classroom</v>
      </c>
      <c r="H496" s="130" t="s">
        <v>1673</v>
      </c>
      <c r="I496" s="132">
        <f t="shared" si="66"/>
        <v>60</v>
      </c>
      <c r="J496" s="133" t="str">
        <f t="shared" si="67"/>
        <v>16</v>
      </c>
      <c r="K496" s="133" t="str">
        <f t="shared" si="68"/>
        <v>128</v>
      </c>
      <c r="L496" s="133" t="str">
        <f t="shared" si="69"/>
        <v>546</v>
      </c>
      <c r="M496" s="134">
        <f t="shared" si="70"/>
      </c>
    </row>
    <row r="497" spans="1:13" ht="12.75">
      <c r="A497" s="125" t="str">
        <f t="shared" si="71"/>
        <v>6016128542</v>
      </c>
      <c r="B497" s="128" t="str">
        <f t="shared" si="63"/>
        <v>Instructional for Students/Lessons - General Classroom - Sacred Songbooks</v>
      </c>
      <c r="C497" s="126" t="str">
        <f t="shared" si="64"/>
        <v>Print Music</v>
      </c>
      <c r="D497" s="127" t="s">
        <v>1788</v>
      </c>
      <c r="E497" s="127" t="s">
        <v>1616</v>
      </c>
      <c r="F497" s="127" t="s">
        <v>1670</v>
      </c>
      <c r="G497" s="126" t="str">
        <f t="shared" si="65"/>
        <v>Instructional for Students/Lessons - General Classroom</v>
      </c>
      <c r="H497" s="130" t="s">
        <v>1674</v>
      </c>
      <c r="I497" s="132">
        <f t="shared" si="66"/>
        <v>60</v>
      </c>
      <c r="J497" s="133" t="str">
        <f t="shared" si="67"/>
        <v>16</v>
      </c>
      <c r="K497" s="133" t="str">
        <f t="shared" si="68"/>
        <v>128</v>
      </c>
      <c r="L497" s="133" t="str">
        <f t="shared" si="69"/>
        <v>542</v>
      </c>
      <c r="M497" s="134">
        <f t="shared" si="70"/>
      </c>
    </row>
    <row r="498" spans="1:13" ht="12.75">
      <c r="A498" s="125" t="str">
        <f t="shared" si="71"/>
        <v>6016128541</v>
      </c>
      <c r="B498" s="128" t="str">
        <f t="shared" si="63"/>
        <v>Instructional for Students/Lessons - General Classroom - Sacred Musicals</v>
      </c>
      <c r="C498" s="126" t="str">
        <f t="shared" si="64"/>
        <v>Print Music</v>
      </c>
      <c r="D498" s="127" t="s">
        <v>1788</v>
      </c>
      <c r="E498" s="127" t="s">
        <v>1616</v>
      </c>
      <c r="F498" s="127" t="s">
        <v>1670</v>
      </c>
      <c r="G498" s="126" t="str">
        <f t="shared" si="65"/>
        <v>Instructional for Students/Lessons - General Classroom</v>
      </c>
      <c r="H498" s="130" t="s">
        <v>1672</v>
      </c>
      <c r="I498" s="132">
        <f t="shared" si="66"/>
        <v>60</v>
      </c>
      <c r="J498" s="133" t="str">
        <f t="shared" si="67"/>
        <v>16</v>
      </c>
      <c r="K498" s="133" t="str">
        <f t="shared" si="68"/>
        <v>128</v>
      </c>
      <c r="L498" s="133" t="str">
        <f t="shared" si="69"/>
        <v>541</v>
      </c>
      <c r="M498" s="134">
        <f t="shared" si="70"/>
      </c>
    </row>
    <row r="499" spans="1:13" ht="12.75">
      <c r="A499" s="125" t="str">
        <f t="shared" si="71"/>
        <v>6016128234</v>
      </c>
      <c r="B499" s="128" t="str">
        <f t="shared" si="63"/>
        <v>Instructional for Students/Lessons - General Classroom - Classroom Resources</v>
      </c>
      <c r="C499" s="126" t="str">
        <f t="shared" si="64"/>
        <v>Print Music</v>
      </c>
      <c r="D499" s="127" t="s">
        <v>186</v>
      </c>
      <c r="E499" s="127" t="s">
        <v>1616</v>
      </c>
      <c r="F499" s="127" t="s">
        <v>1670</v>
      </c>
      <c r="G499" s="126" t="str">
        <f t="shared" si="65"/>
        <v>Instructional for Students/Lessons - General Classroom</v>
      </c>
      <c r="H499" s="130" t="s">
        <v>1671</v>
      </c>
      <c r="I499" s="132">
        <f t="shared" si="66"/>
        <v>60</v>
      </c>
      <c r="J499" s="133" t="str">
        <f t="shared" si="67"/>
        <v>16</v>
      </c>
      <c r="K499" s="133" t="str">
        <f t="shared" si="68"/>
        <v>128</v>
      </c>
      <c r="L499" s="133" t="str">
        <f t="shared" si="69"/>
        <v>234</v>
      </c>
      <c r="M499" s="134">
        <f t="shared" si="70"/>
      </c>
    </row>
    <row r="500" spans="1:13" ht="12.75">
      <c r="A500" s="125" t="str">
        <f t="shared" si="71"/>
        <v>6016127650</v>
      </c>
      <c r="B500" s="128" t="str">
        <f t="shared" si="63"/>
        <v>Instructional for Students/Lessons - Fretted - Ukelele</v>
      </c>
      <c r="C500" s="126" t="str">
        <f t="shared" si="64"/>
        <v>Print Music</v>
      </c>
      <c r="D500" s="127" t="s">
        <v>1788</v>
      </c>
      <c r="E500" s="127" t="s">
        <v>1616</v>
      </c>
      <c r="F500" s="127" t="s">
        <v>1786</v>
      </c>
      <c r="G500" s="126" t="str">
        <f t="shared" si="65"/>
        <v>Instructional for Students/Lessons - Fretted</v>
      </c>
      <c r="H500" s="130" t="s">
        <v>1652</v>
      </c>
      <c r="I500" s="132">
        <f t="shared" si="66"/>
        <v>60</v>
      </c>
      <c r="J500" s="133" t="str">
        <f t="shared" si="67"/>
        <v>16</v>
      </c>
      <c r="K500" s="133" t="str">
        <f t="shared" si="68"/>
        <v>127</v>
      </c>
      <c r="L500" s="133" t="str">
        <f t="shared" si="69"/>
        <v>650</v>
      </c>
      <c r="M500" s="134">
        <f t="shared" si="70"/>
      </c>
    </row>
    <row r="501" spans="1:13" ht="12.75">
      <c r="A501" s="125" t="str">
        <f t="shared" si="71"/>
        <v>6016127535</v>
      </c>
      <c r="B501" s="128" t="str">
        <f t="shared" si="63"/>
        <v>Instructional for Students/Lessons - Fretted - Resonator Guitar</v>
      </c>
      <c r="C501" s="126" t="str">
        <f t="shared" si="64"/>
        <v>Print Music</v>
      </c>
      <c r="D501" s="127" t="s">
        <v>186</v>
      </c>
      <c r="E501" s="127" t="s">
        <v>1616</v>
      </c>
      <c r="F501" s="127" t="s">
        <v>1786</v>
      </c>
      <c r="G501" s="126" t="str">
        <f t="shared" si="65"/>
        <v>Instructional for Students/Lessons - Fretted</v>
      </c>
      <c r="H501" s="130" t="s">
        <v>68</v>
      </c>
      <c r="I501" s="132">
        <f t="shared" si="66"/>
        <v>60</v>
      </c>
      <c r="J501" s="133" t="str">
        <f t="shared" si="67"/>
        <v>16</v>
      </c>
      <c r="K501" s="133" t="str">
        <f t="shared" si="68"/>
        <v>127</v>
      </c>
      <c r="L501" s="133" t="str">
        <f t="shared" si="69"/>
        <v>535</v>
      </c>
      <c r="M501" s="134">
        <f t="shared" si="70"/>
      </c>
    </row>
    <row r="502" spans="1:13" ht="12.75">
      <c r="A502" s="125" t="str">
        <f t="shared" si="71"/>
        <v>6016127446</v>
      </c>
      <c r="B502" s="128" t="str">
        <f t="shared" si="63"/>
        <v>Instructional for Students/Lessons - Fretted - Other Fretted</v>
      </c>
      <c r="C502" s="126" t="str">
        <f t="shared" si="64"/>
        <v>Print Music</v>
      </c>
      <c r="D502" s="127" t="s">
        <v>1788</v>
      </c>
      <c r="E502" s="127" t="s">
        <v>1616</v>
      </c>
      <c r="F502" s="127" t="s">
        <v>1786</v>
      </c>
      <c r="G502" s="126" t="str">
        <f t="shared" si="65"/>
        <v>Instructional for Students/Lessons - Fretted</v>
      </c>
      <c r="H502" s="130" t="s">
        <v>1653</v>
      </c>
      <c r="I502" s="132">
        <f t="shared" si="66"/>
        <v>60</v>
      </c>
      <c r="J502" s="133" t="str">
        <f t="shared" si="67"/>
        <v>16</v>
      </c>
      <c r="K502" s="133" t="str">
        <f t="shared" si="68"/>
        <v>127</v>
      </c>
      <c r="L502" s="133" t="str">
        <f t="shared" si="69"/>
        <v>446</v>
      </c>
      <c r="M502" s="134">
        <f t="shared" si="70"/>
      </c>
    </row>
    <row r="503" spans="1:13" ht="12.75">
      <c r="A503" s="125" t="str">
        <f t="shared" si="71"/>
        <v>6016127383</v>
      </c>
      <c r="B503" s="128" t="str">
        <f t="shared" si="63"/>
        <v>Instructional for Students/Lessons - Fretted - Mandolin</v>
      </c>
      <c r="C503" s="135" t="str">
        <f t="shared" si="64"/>
        <v>Print Music</v>
      </c>
      <c r="D503" s="127" t="s">
        <v>1788</v>
      </c>
      <c r="E503" s="127" t="s">
        <v>1616</v>
      </c>
      <c r="F503" s="127" t="s">
        <v>1786</v>
      </c>
      <c r="G503" s="126" t="str">
        <f t="shared" si="65"/>
        <v>Instructional for Students/Lessons - Fretted</v>
      </c>
      <c r="H503" s="136" t="s">
        <v>1651</v>
      </c>
      <c r="I503" s="132">
        <f t="shared" si="66"/>
        <v>60</v>
      </c>
      <c r="J503" s="133" t="str">
        <f t="shared" si="67"/>
        <v>16</v>
      </c>
      <c r="K503" s="133" t="str">
        <f t="shared" si="68"/>
        <v>127</v>
      </c>
      <c r="L503" s="133" t="str">
        <f t="shared" si="69"/>
        <v>383</v>
      </c>
      <c r="M503" s="134">
        <f t="shared" si="70"/>
      </c>
    </row>
    <row r="504" spans="1:13" ht="12.75">
      <c r="A504" s="125" t="str">
        <f t="shared" si="71"/>
        <v>6016127347</v>
      </c>
      <c r="B504" s="128" t="str">
        <f t="shared" si="63"/>
        <v>Instructional for Students/Lessons - Fretted - Guitar/Theory &amp; Reference</v>
      </c>
      <c r="C504" s="126" t="str">
        <f t="shared" si="64"/>
        <v>Print Music</v>
      </c>
      <c r="D504" s="127" t="s">
        <v>1788</v>
      </c>
      <c r="E504" s="127" t="s">
        <v>1616</v>
      </c>
      <c r="F504" s="127" t="s">
        <v>1786</v>
      </c>
      <c r="G504" s="126" t="str">
        <f t="shared" si="65"/>
        <v>Instructional for Students/Lessons - Fretted</v>
      </c>
      <c r="H504" s="130" t="s">
        <v>1639</v>
      </c>
      <c r="I504" s="132">
        <f t="shared" si="66"/>
        <v>60</v>
      </c>
      <c r="J504" s="133" t="str">
        <f t="shared" si="67"/>
        <v>16</v>
      </c>
      <c r="K504" s="133" t="str">
        <f t="shared" si="68"/>
        <v>127</v>
      </c>
      <c r="L504" s="133" t="str">
        <f t="shared" si="69"/>
        <v>347</v>
      </c>
      <c r="M504" s="134">
        <f t="shared" si="70"/>
      </c>
    </row>
    <row r="505" spans="1:13" ht="12.75">
      <c r="A505" s="125" t="str">
        <f t="shared" si="71"/>
        <v>6016127346</v>
      </c>
      <c r="B505" s="128" t="str">
        <f t="shared" si="63"/>
        <v>Instructional for Students/Lessons - Fretted - Guitar/Jazz</v>
      </c>
      <c r="C505" s="126" t="str">
        <f t="shared" si="64"/>
        <v>Print Music</v>
      </c>
      <c r="D505" s="127" t="s">
        <v>1788</v>
      </c>
      <c r="E505" s="127" t="s">
        <v>1616</v>
      </c>
      <c r="F505" s="127" t="s">
        <v>1786</v>
      </c>
      <c r="G505" s="126" t="str">
        <f t="shared" si="65"/>
        <v>Instructional for Students/Lessons - Fretted</v>
      </c>
      <c r="H505" s="130" t="s">
        <v>1641</v>
      </c>
      <c r="I505" s="132">
        <f t="shared" si="66"/>
        <v>60</v>
      </c>
      <c r="J505" s="133" t="str">
        <f t="shared" si="67"/>
        <v>16</v>
      </c>
      <c r="K505" s="133" t="str">
        <f t="shared" si="68"/>
        <v>127</v>
      </c>
      <c r="L505" s="133" t="str">
        <f t="shared" si="69"/>
        <v>346</v>
      </c>
      <c r="M505" s="134">
        <f t="shared" si="70"/>
      </c>
    </row>
    <row r="506" spans="1:13" ht="12.75">
      <c r="A506" s="125" t="str">
        <f t="shared" si="71"/>
        <v>6016127345</v>
      </c>
      <c r="B506" s="128" t="str">
        <f t="shared" si="63"/>
        <v>Instructional for Students/Lessons - Fretted - Guitar/Classical</v>
      </c>
      <c r="C506" s="126" t="str">
        <f t="shared" si="64"/>
        <v>Print Music</v>
      </c>
      <c r="D506" s="127" t="s">
        <v>1788</v>
      </c>
      <c r="E506" s="127" t="s">
        <v>196</v>
      </c>
      <c r="F506" s="127" t="s">
        <v>1786</v>
      </c>
      <c r="G506" s="126" t="str">
        <f t="shared" si="65"/>
        <v>Instructional for Students/Lessons - Fretted</v>
      </c>
      <c r="H506" s="130" t="s">
        <v>1642</v>
      </c>
      <c r="I506" s="132">
        <f t="shared" si="66"/>
        <v>60</v>
      </c>
      <c r="J506" s="133" t="str">
        <f t="shared" si="67"/>
        <v>16</v>
      </c>
      <c r="K506" s="133" t="str">
        <f t="shared" si="68"/>
        <v>127</v>
      </c>
      <c r="L506" s="133" t="str">
        <f t="shared" si="69"/>
        <v>345</v>
      </c>
      <c r="M506" s="134">
        <f t="shared" si="70"/>
      </c>
    </row>
    <row r="507" spans="1:13" ht="12.75">
      <c r="A507" s="125" t="str">
        <f t="shared" si="71"/>
        <v>6016127344</v>
      </c>
      <c r="B507" s="128" t="str">
        <f t="shared" si="63"/>
        <v>Instructional for Students/Lessons - Fretted - Guitar/Blues</v>
      </c>
      <c r="C507" s="126" t="str">
        <f t="shared" si="64"/>
        <v>Print Music</v>
      </c>
      <c r="D507" s="127" t="s">
        <v>1788</v>
      </c>
      <c r="E507" s="127" t="s">
        <v>196</v>
      </c>
      <c r="F507" s="127" t="s">
        <v>1786</v>
      </c>
      <c r="G507" s="126" t="str">
        <f t="shared" si="65"/>
        <v>Instructional for Students/Lessons - Fretted</v>
      </c>
      <c r="H507" s="130" t="s">
        <v>1640</v>
      </c>
      <c r="I507" s="132">
        <f t="shared" si="66"/>
        <v>60</v>
      </c>
      <c r="J507" s="133" t="str">
        <f t="shared" si="67"/>
        <v>16</v>
      </c>
      <c r="K507" s="133" t="str">
        <f t="shared" si="68"/>
        <v>127</v>
      </c>
      <c r="L507" s="133" t="str">
        <f t="shared" si="69"/>
        <v>344</v>
      </c>
      <c r="M507" s="134">
        <f t="shared" si="70"/>
      </c>
    </row>
    <row r="508" spans="1:13" ht="12.75">
      <c r="A508" s="125" t="str">
        <f t="shared" si="71"/>
        <v>6016127342</v>
      </c>
      <c r="B508" s="128" t="str">
        <f t="shared" si="63"/>
        <v>Instructional for Students/Lessons - Fretted - Guitar-Bass (Acous and Elec)/Intermediate &amp; Advanced</v>
      </c>
      <c r="C508" s="126" t="str">
        <f t="shared" si="64"/>
        <v>Print Music</v>
      </c>
      <c r="D508" s="127" t="s">
        <v>1788</v>
      </c>
      <c r="E508" s="127" t="s">
        <v>1616</v>
      </c>
      <c r="F508" s="127" t="s">
        <v>1786</v>
      </c>
      <c r="G508" s="126" t="str">
        <f t="shared" si="65"/>
        <v>Instructional for Students/Lessons - Fretted</v>
      </c>
      <c r="H508" s="130" t="s">
        <v>1646</v>
      </c>
      <c r="I508" s="132">
        <f t="shared" si="66"/>
        <v>60</v>
      </c>
      <c r="J508" s="133" t="str">
        <f t="shared" si="67"/>
        <v>16</v>
      </c>
      <c r="K508" s="133" t="str">
        <f t="shared" si="68"/>
        <v>127</v>
      </c>
      <c r="L508" s="133" t="str">
        <f t="shared" si="69"/>
        <v>342</v>
      </c>
      <c r="M508" s="134">
        <f t="shared" si="70"/>
      </c>
    </row>
    <row r="509" spans="1:13" ht="12.75">
      <c r="A509" s="125" t="str">
        <f t="shared" si="71"/>
        <v>6016127341</v>
      </c>
      <c r="B509" s="128" t="str">
        <f t="shared" si="63"/>
        <v>Instructional for Students/Lessons - Fretted - Guitar-Bass (Acous and Elec)/Beginner</v>
      </c>
      <c r="C509" s="126" t="str">
        <f t="shared" si="64"/>
        <v>Print Music</v>
      </c>
      <c r="D509" s="127" t="s">
        <v>1788</v>
      </c>
      <c r="E509" s="127" t="s">
        <v>1616</v>
      </c>
      <c r="F509" s="127" t="s">
        <v>1786</v>
      </c>
      <c r="G509" s="126" t="str">
        <f t="shared" si="65"/>
        <v>Instructional for Students/Lessons - Fretted</v>
      </c>
      <c r="H509" s="130" t="s">
        <v>1645</v>
      </c>
      <c r="I509" s="132">
        <f t="shared" si="66"/>
        <v>60</v>
      </c>
      <c r="J509" s="133" t="str">
        <f t="shared" si="67"/>
        <v>16</v>
      </c>
      <c r="K509" s="133" t="str">
        <f t="shared" si="68"/>
        <v>127</v>
      </c>
      <c r="L509" s="133" t="str">
        <f t="shared" si="69"/>
        <v>341</v>
      </c>
      <c r="M509" s="134">
        <f t="shared" si="70"/>
      </c>
    </row>
    <row r="510" spans="1:13" ht="12.75">
      <c r="A510" s="125" t="str">
        <f t="shared" si="71"/>
        <v>6016127339</v>
      </c>
      <c r="B510" s="128" t="str">
        <f t="shared" si="63"/>
        <v>Instructional for Students/Lessons - Fretted - Guitar Electric/Intermediate &amp; Advanced</v>
      </c>
      <c r="C510" s="135" t="str">
        <f t="shared" si="64"/>
        <v>Print Music</v>
      </c>
      <c r="D510" s="127" t="s">
        <v>1788</v>
      </c>
      <c r="E510" s="127" t="s">
        <v>1616</v>
      </c>
      <c r="F510" s="127" t="s">
        <v>1786</v>
      </c>
      <c r="G510" s="126" t="str">
        <f t="shared" si="65"/>
        <v>Instructional for Students/Lessons - Fretted</v>
      </c>
      <c r="H510" s="136" t="s">
        <v>1648</v>
      </c>
      <c r="I510" s="132">
        <f t="shared" si="66"/>
        <v>60</v>
      </c>
      <c r="J510" s="133" t="str">
        <f t="shared" si="67"/>
        <v>16</v>
      </c>
      <c r="K510" s="133" t="str">
        <f t="shared" si="68"/>
        <v>127</v>
      </c>
      <c r="L510" s="133" t="str">
        <f t="shared" si="69"/>
        <v>339</v>
      </c>
      <c r="M510" s="134">
        <f t="shared" si="70"/>
      </c>
    </row>
    <row r="511" spans="1:13" ht="12.75">
      <c r="A511" s="125" t="str">
        <f t="shared" si="71"/>
        <v>6016127338</v>
      </c>
      <c r="B511" s="128" t="str">
        <f t="shared" si="63"/>
        <v>Instructional for Students/Lessons - Fretted - Guitar Electric/Beginner</v>
      </c>
      <c r="C511" s="135" t="str">
        <f t="shared" si="64"/>
        <v>Print Music</v>
      </c>
      <c r="D511" s="127" t="s">
        <v>1788</v>
      </c>
      <c r="E511" s="127" t="s">
        <v>1616</v>
      </c>
      <c r="F511" s="127" t="s">
        <v>1786</v>
      </c>
      <c r="G511" s="126" t="str">
        <f t="shared" si="65"/>
        <v>Instructional for Students/Lessons - Fretted</v>
      </c>
      <c r="H511" s="136" t="s">
        <v>1647</v>
      </c>
      <c r="I511" s="132">
        <f t="shared" si="66"/>
        <v>60</v>
      </c>
      <c r="J511" s="133" t="str">
        <f t="shared" si="67"/>
        <v>16</v>
      </c>
      <c r="K511" s="133" t="str">
        <f t="shared" si="68"/>
        <v>127</v>
      </c>
      <c r="L511" s="133" t="str">
        <f t="shared" si="69"/>
        <v>338</v>
      </c>
      <c r="M511" s="134">
        <f t="shared" si="70"/>
      </c>
    </row>
    <row r="512" spans="1:13" ht="12.75">
      <c r="A512" s="125" t="str">
        <f t="shared" si="71"/>
        <v>6016127334</v>
      </c>
      <c r="B512" s="128" t="str">
        <f t="shared" si="63"/>
        <v>Instructional for Students/Lessons - Fretted - Guitar All/Intermediate &amp; Advanced</v>
      </c>
      <c r="C512" s="135" t="str">
        <f t="shared" si="64"/>
        <v>Print Music</v>
      </c>
      <c r="D512" s="127" t="s">
        <v>1788</v>
      </c>
      <c r="E512" s="127" t="s">
        <v>1616</v>
      </c>
      <c r="F512" s="127" t="s">
        <v>1786</v>
      </c>
      <c r="G512" s="126" t="str">
        <f t="shared" si="65"/>
        <v>Instructional for Students/Lessons - Fretted</v>
      </c>
      <c r="H512" s="136" t="s">
        <v>1650</v>
      </c>
      <c r="I512" s="132">
        <f t="shared" si="66"/>
        <v>60</v>
      </c>
      <c r="J512" s="133" t="str">
        <f t="shared" si="67"/>
        <v>16</v>
      </c>
      <c r="K512" s="133" t="str">
        <f t="shared" si="68"/>
        <v>127</v>
      </c>
      <c r="L512" s="133" t="str">
        <f t="shared" si="69"/>
        <v>334</v>
      </c>
      <c r="M512" s="134">
        <f t="shared" si="70"/>
      </c>
    </row>
    <row r="513" spans="1:13" ht="12.75">
      <c r="A513" s="125" t="str">
        <f t="shared" si="71"/>
        <v>6016127333</v>
      </c>
      <c r="B513" s="128" t="str">
        <f t="shared" si="63"/>
        <v>Instructional for Students/Lessons - Fretted - Guitar All/Beginner</v>
      </c>
      <c r="C513" s="135" t="str">
        <f t="shared" si="64"/>
        <v>Print Music</v>
      </c>
      <c r="D513" s="127" t="s">
        <v>1788</v>
      </c>
      <c r="E513" s="127" t="s">
        <v>1616</v>
      </c>
      <c r="F513" s="127" t="s">
        <v>1786</v>
      </c>
      <c r="G513" s="126" t="str">
        <f t="shared" si="65"/>
        <v>Instructional for Students/Lessons - Fretted</v>
      </c>
      <c r="H513" s="136" t="s">
        <v>1649</v>
      </c>
      <c r="I513" s="132">
        <f t="shared" si="66"/>
        <v>60</v>
      </c>
      <c r="J513" s="133" t="str">
        <f t="shared" si="67"/>
        <v>16</v>
      </c>
      <c r="K513" s="133" t="str">
        <f t="shared" si="68"/>
        <v>127</v>
      </c>
      <c r="L513" s="133" t="str">
        <f t="shared" si="69"/>
        <v>333</v>
      </c>
      <c r="M513" s="134">
        <f t="shared" si="70"/>
      </c>
    </row>
    <row r="514" spans="1:13" ht="12.75">
      <c r="A514" s="125" t="str">
        <f t="shared" si="71"/>
        <v>6016127332</v>
      </c>
      <c r="B514" s="128" t="str">
        <f aca="true" t="shared" si="72" ref="B514:B577">G514&amp;" - "&amp;H514</f>
        <v>Instructional for Students/Lessons - Fretted - Guitar Acoustic/Intermediate &amp; Advanced</v>
      </c>
      <c r="C514" s="126" t="str">
        <f aca="true" t="shared" si="73" ref="C514:C577">IF(D514="Print Music",D514,D514&amp;" - "&amp;E514)</f>
        <v>Print Music</v>
      </c>
      <c r="D514" s="127" t="s">
        <v>1788</v>
      </c>
      <c r="E514" s="127" t="s">
        <v>1616</v>
      </c>
      <c r="F514" s="127" t="s">
        <v>1786</v>
      </c>
      <c r="G514" s="126" t="str">
        <f aca="true" t="shared" si="74" ref="G514:G577">IF(D514="Print Music",E514&amp;" - "&amp;F514,F514)</f>
        <v>Instructional for Students/Lessons - Fretted</v>
      </c>
      <c r="H514" s="130" t="s">
        <v>1644</v>
      </c>
      <c r="I514" s="132">
        <f aca="true" t="shared" si="75" ref="I514:I577">IF(ISERROR(VLOOKUP(D514,Lvl1Code,2,FALSE)),"XX",VLOOKUP(D514,Lvl1Code,2,FALSE))</f>
        <v>60</v>
      </c>
      <c r="J514" s="133" t="str">
        <f aca="true" t="shared" si="76" ref="J514:J577">IF(ISERROR(VLOOKUP(E514,Lvl2Code,2,FALSE)),"XX",VLOOKUP(E514,Lvl2Code,2,FALSE))</f>
        <v>16</v>
      </c>
      <c r="K514" s="133" t="str">
        <f aca="true" t="shared" si="77" ref="K514:K577">IF(ISERROR(VLOOKUP(F514,Lvl3Code,2,FALSE)),"XXX",VLOOKUP(F514,Lvl3Code,2,FALSE))</f>
        <v>127</v>
      </c>
      <c r="L514" s="133" t="str">
        <f aca="true" t="shared" si="78" ref="L514:L577">IF(ISERROR(VLOOKUP(H514,Lvl4Code,2,FALSE)),"XXX",VLOOKUP(H514,Lvl4Code,2,FALSE))</f>
        <v>332</v>
      </c>
      <c r="M514" s="134">
        <f aca="true" t="shared" si="79" ref="M514:M577">IF(OR(I514="XX",J514="XX",K514="XXX",L514="XXX"),"XX","")</f>
      </c>
    </row>
    <row r="515" spans="1:13" ht="12.75">
      <c r="A515" s="125" t="str">
        <f aca="true" t="shared" si="80" ref="A515:A578">I515&amp;J515&amp;K515&amp;L515</f>
        <v>6016127331</v>
      </c>
      <c r="B515" s="128" t="str">
        <f t="shared" si="72"/>
        <v>Instructional for Students/Lessons - Fretted - Guitar Acoustic/Beginner</v>
      </c>
      <c r="C515" s="126" t="str">
        <f t="shared" si="73"/>
        <v>Print Music</v>
      </c>
      <c r="D515" s="127" t="s">
        <v>194</v>
      </c>
      <c r="E515" s="127" t="s">
        <v>195</v>
      </c>
      <c r="F515" s="127" t="s">
        <v>1786</v>
      </c>
      <c r="G515" s="126" t="str">
        <f t="shared" si="74"/>
        <v>Instructional for Students/Lessons - Fretted</v>
      </c>
      <c r="H515" s="130" t="s">
        <v>1643</v>
      </c>
      <c r="I515" s="132">
        <f t="shared" si="75"/>
        <v>60</v>
      </c>
      <c r="J515" s="133" t="str">
        <f t="shared" si="76"/>
        <v>16</v>
      </c>
      <c r="K515" s="133" t="str">
        <f t="shared" si="77"/>
        <v>127</v>
      </c>
      <c r="L515" s="133" t="str">
        <f t="shared" si="78"/>
        <v>331</v>
      </c>
      <c r="M515" s="134">
        <f t="shared" si="79"/>
      </c>
    </row>
    <row r="516" spans="1:13" ht="12.75">
      <c r="A516" s="125" t="str">
        <f t="shared" si="80"/>
        <v>6016127322</v>
      </c>
      <c r="B516" s="128" t="str">
        <f t="shared" si="72"/>
        <v>Instructional for Students/Lessons - Fretted - Fretted Ensemble</v>
      </c>
      <c r="C516" s="126" t="str">
        <f t="shared" si="73"/>
        <v>Print Music</v>
      </c>
      <c r="D516" s="127" t="s">
        <v>1788</v>
      </c>
      <c r="E516" s="127" t="s">
        <v>196</v>
      </c>
      <c r="F516" s="127" t="s">
        <v>1786</v>
      </c>
      <c r="G516" s="126" t="str">
        <f t="shared" si="74"/>
        <v>Instructional for Students/Lessons - Fretted</v>
      </c>
      <c r="H516" s="130" t="s">
        <v>1638</v>
      </c>
      <c r="I516" s="132">
        <f t="shared" si="75"/>
        <v>60</v>
      </c>
      <c r="J516" s="133" t="str">
        <f t="shared" si="76"/>
        <v>16</v>
      </c>
      <c r="K516" s="133" t="str">
        <f t="shared" si="77"/>
        <v>127</v>
      </c>
      <c r="L516" s="133" t="str">
        <f t="shared" si="78"/>
        <v>322</v>
      </c>
      <c r="M516" s="134">
        <f t="shared" si="79"/>
      </c>
    </row>
    <row r="517" spans="1:13" ht="12.75">
      <c r="A517" s="125" t="str">
        <f t="shared" si="80"/>
        <v>6016127285</v>
      </c>
      <c r="B517" s="128" t="str">
        <f t="shared" si="72"/>
        <v>Instructional for Students/Lessons - Fretted - Dulcimer</v>
      </c>
      <c r="C517" s="126" t="str">
        <f t="shared" si="73"/>
        <v>Print Music</v>
      </c>
      <c r="D517" s="127" t="s">
        <v>186</v>
      </c>
      <c r="E517" s="127" t="s">
        <v>1616</v>
      </c>
      <c r="F517" s="127" t="s">
        <v>1786</v>
      </c>
      <c r="G517" s="126" t="str">
        <f t="shared" si="74"/>
        <v>Instructional for Students/Lessons - Fretted</v>
      </c>
      <c r="H517" s="130" t="s">
        <v>1637</v>
      </c>
      <c r="I517" s="132">
        <f t="shared" si="75"/>
        <v>60</v>
      </c>
      <c r="J517" s="133" t="str">
        <f t="shared" si="76"/>
        <v>16</v>
      </c>
      <c r="K517" s="133" t="str">
        <f t="shared" si="77"/>
        <v>127</v>
      </c>
      <c r="L517" s="133" t="str">
        <f t="shared" si="78"/>
        <v>285</v>
      </c>
      <c r="M517" s="134">
        <f t="shared" si="79"/>
      </c>
    </row>
    <row r="518" spans="1:13" ht="12.75">
      <c r="A518" s="125" t="str">
        <f t="shared" si="80"/>
        <v>6016127132</v>
      </c>
      <c r="B518" s="128" t="str">
        <f t="shared" si="72"/>
        <v>Instructional for Students/Lessons - Fretted - Banjo</v>
      </c>
      <c r="C518" s="126" t="str">
        <f t="shared" si="73"/>
        <v>Print Music</v>
      </c>
      <c r="D518" s="127" t="s">
        <v>186</v>
      </c>
      <c r="E518" s="127" t="s">
        <v>1616</v>
      </c>
      <c r="F518" s="127" t="s">
        <v>1786</v>
      </c>
      <c r="G518" s="126" t="str">
        <f t="shared" si="74"/>
        <v>Instructional for Students/Lessons - Fretted</v>
      </c>
      <c r="H518" s="130" t="s">
        <v>1635</v>
      </c>
      <c r="I518" s="132">
        <f t="shared" si="75"/>
        <v>60</v>
      </c>
      <c r="J518" s="133" t="str">
        <f t="shared" si="76"/>
        <v>16</v>
      </c>
      <c r="K518" s="133" t="str">
        <f t="shared" si="77"/>
        <v>127</v>
      </c>
      <c r="L518" s="133" t="str">
        <f t="shared" si="78"/>
        <v>132</v>
      </c>
      <c r="M518" s="134">
        <f t="shared" si="79"/>
      </c>
    </row>
    <row r="519" spans="1:13" ht="12.75">
      <c r="A519" s="125" t="str">
        <f t="shared" si="80"/>
        <v>6016126623</v>
      </c>
      <c r="B519" s="128" t="str">
        <f t="shared" si="72"/>
        <v>Instructional for Students/Lessons - Folk and Traditional - Tinwhistle/Pennywhistle</v>
      </c>
      <c r="C519" s="126" t="str">
        <f t="shared" si="73"/>
        <v>Print Music</v>
      </c>
      <c r="D519" s="127" t="s">
        <v>1788</v>
      </c>
      <c r="E519" s="127" t="s">
        <v>1616</v>
      </c>
      <c r="F519" s="127" t="s">
        <v>200</v>
      </c>
      <c r="G519" s="126" t="str">
        <f t="shared" si="74"/>
        <v>Instructional for Students/Lessons - Folk and Traditional</v>
      </c>
      <c r="H519" s="130" t="s">
        <v>22</v>
      </c>
      <c r="I519" s="132">
        <f t="shared" si="75"/>
        <v>60</v>
      </c>
      <c r="J519" s="133" t="str">
        <f t="shared" si="76"/>
        <v>16</v>
      </c>
      <c r="K519" s="133" t="str">
        <f t="shared" si="77"/>
        <v>126</v>
      </c>
      <c r="L519" s="133" t="str">
        <f t="shared" si="78"/>
        <v>623</v>
      </c>
      <c r="M519" s="134">
        <f t="shared" si="79"/>
      </c>
    </row>
    <row r="520" spans="1:13" ht="12.75">
      <c r="A520" s="125" t="str">
        <f t="shared" si="80"/>
        <v>6016126448</v>
      </c>
      <c r="B520" s="128" t="str">
        <f t="shared" si="72"/>
        <v>Instructional for Students/Lessons - Folk and Traditional - Other Misc</v>
      </c>
      <c r="C520" s="126" t="str">
        <f t="shared" si="73"/>
        <v>Print Music</v>
      </c>
      <c r="D520" s="127" t="s">
        <v>1788</v>
      </c>
      <c r="E520" s="127" t="s">
        <v>1616</v>
      </c>
      <c r="F520" s="127" t="s">
        <v>1093</v>
      </c>
      <c r="G520" s="126" t="str">
        <f t="shared" si="74"/>
        <v>Instructional for Students/Lessons - Folk and Traditional</v>
      </c>
      <c r="H520" s="130" t="s">
        <v>1669</v>
      </c>
      <c r="I520" s="132">
        <f t="shared" si="75"/>
        <v>60</v>
      </c>
      <c r="J520" s="133" t="str">
        <f t="shared" si="76"/>
        <v>16</v>
      </c>
      <c r="K520" s="133" t="str">
        <f t="shared" si="77"/>
        <v>126</v>
      </c>
      <c r="L520" s="133" t="str">
        <f t="shared" si="78"/>
        <v>448</v>
      </c>
      <c r="M520" s="134">
        <f t="shared" si="79"/>
      </c>
    </row>
    <row r="521" spans="1:13" ht="12.75">
      <c r="A521" s="125" t="str">
        <f t="shared" si="80"/>
        <v>6016126353</v>
      </c>
      <c r="B521" s="128" t="str">
        <f t="shared" si="72"/>
        <v>Instructional for Students/Lessons - Folk and Traditional - Harmonica</v>
      </c>
      <c r="C521" s="126" t="str">
        <f t="shared" si="73"/>
        <v>Print Music</v>
      </c>
      <c r="D521" s="127" t="s">
        <v>1788</v>
      </c>
      <c r="E521" s="127" t="s">
        <v>1616</v>
      </c>
      <c r="F521" s="127" t="s">
        <v>200</v>
      </c>
      <c r="G521" s="126" t="str">
        <f t="shared" si="74"/>
        <v>Instructional for Students/Lessons - Folk and Traditional</v>
      </c>
      <c r="H521" s="130" t="s">
        <v>1840</v>
      </c>
      <c r="I521" s="132">
        <f t="shared" si="75"/>
        <v>60</v>
      </c>
      <c r="J521" s="133" t="str">
        <f t="shared" si="76"/>
        <v>16</v>
      </c>
      <c r="K521" s="133" t="str">
        <f t="shared" si="77"/>
        <v>126</v>
      </c>
      <c r="L521" s="133" t="str">
        <f t="shared" si="78"/>
        <v>353</v>
      </c>
      <c r="M521" s="134">
        <f t="shared" si="79"/>
      </c>
    </row>
    <row r="522" spans="1:13" ht="12.75">
      <c r="A522" s="125" t="str">
        <f t="shared" si="80"/>
        <v>6016126128</v>
      </c>
      <c r="B522" s="128" t="str">
        <f t="shared" si="72"/>
        <v>Instructional for Students/Lessons - Folk and Traditional - Bagpipes</v>
      </c>
      <c r="C522" s="126" t="str">
        <f t="shared" si="73"/>
        <v>Print Music</v>
      </c>
      <c r="D522" s="127" t="s">
        <v>1788</v>
      </c>
      <c r="E522" s="127" t="s">
        <v>1616</v>
      </c>
      <c r="F522" s="127" t="s">
        <v>1093</v>
      </c>
      <c r="G522" s="126" t="str">
        <f t="shared" si="74"/>
        <v>Instructional for Students/Lessons - Folk and Traditional</v>
      </c>
      <c r="H522" s="130" t="s">
        <v>1839</v>
      </c>
      <c r="I522" s="132">
        <f t="shared" si="75"/>
        <v>60</v>
      </c>
      <c r="J522" s="133" t="str">
        <f t="shared" si="76"/>
        <v>16</v>
      </c>
      <c r="K522" s="133" t="str">
        <f t="shared" si="77"/>
        <v>126</v>
      </c>
      <c r="L522" s="133" t="str">
        <f t="shared" si="78"/>
        <v>128</v>
      </c>
      <c r="M522" s="134">
        <f t="shared" si="79"/>
      </c>
    </row>
    <row r="523" spans="1:13" ht="12.75">
      <c r="A523" s="125" t="str">
        <f t="shared" si="80"/>
        <v>6016126126</v>
      </c>
      <c r="B523" s="128" t="str">
        <f t="shared" si="72"/>
        <v>Instructional for Students/Lessons - Folk and Traditional - Autoharp</v>
      </c>
      <c r="C523" s="126" t="str">
        <f t="shared" si="73"/>
        <v>Print Music</v>
      </c>
      <c r="D523" s="127" t="s">
        <v>1788</v>
      </c>
      <c r="E523" s="127" t="s">
        <v>1616</v>
      </c>
      <c r="F523" s="127" t="s">
        <v>200</v>
      </c>
      <c r="G523" s="126" t="str">
        <f t="shared" si="74"/>
        <v>Instructional for Students/Lessons - Folk and Traditional</v>
      </c>
      <c r="H523" s="130" t="s">
        <v>1838</v>
      </c>
      <c r="I523" s="132">
        <f t="shared" si="75"/>
        <v>60</v>
      </c>
      <c r="J523" s="133" t="str">
        <f t="shared" si="76"/>
        <v>16</v>
      </c>
      <c r="K523" s="133" t="str">
        <f t="shared" si="77"/>
        <v>126</v>
      </c>
      <c r="L523" s="133" t="str">
        <f t="shared" si="78"/>
        <v>126</v>
      </c>
      <c r="M523" s="134">
        <f t="shared" si="79"/>
      </c>
    </row>
    <row r="524" spans="1:13" ht="12.75">
      <c r="A524" s="125" t="str">
        <f t="shared" si="80"/>
        <v>6016126106</v>
      </c>
      <c r="B524" s="128" t="str">
        <f t="shared" si="72"/>
        <v>Instructional for Students/Lessons - Folk and Traditional - Accordion/Concertina</v>
      </c>
      <c r="C524" s="126" t="str">
        <f t="shared" si="73"/>
        <v>Print Music</v>
      </c>
      <c r="D524" s="127" t="s">
        <v>197</v>
      </c>
      <c r="E524" s="127" t="s">
        <v>198</v>
      </c>
      <c r="F524" s="127" t="s">
        <v>199</v>
      </c>
      <c r="G524" s="126" t="str">
        <f t="shared" si="74"/>
        <v>Instructional for Students/Lessons - Folk and Traditional</v>
      </c>
      <c r="H524" s="130" t="s">
        <v>1668</v>
      </c>
      <c r="I524" s="132">
        <f t="shared" si="75"/>
        <v>60</v>
      </c>
      <c r="J524" s="133" t="str">
        <f t="shared" si="76"/>
        <v>16</v>
      </c>
      <c r="K524" s="133" t="str">
        <f t="shared" si="77"/>
        <v>126</v>
      </c>
      <c r="L524" s="133" t="str">
        <f t="shared" si="78"/>
        <v>106</v>
      </c>
      <c r="M524" s="134">
        <f t="shared" si="79"/>
      </c>
    </row>
    <row r="525" spans="1:13" ht="12.75">
      <c r="A525" s="125" t="str">
        <f t="shared" si="80"/>
        <v>6016106643</v>
      </c>
      <c r="B525" s="128" t="str">
        <f t="shared" si="72"/>
        <v>Instructional for Students/Lessons - Brass - Tuba</v>
      </c>
      <c r="C525" s="126" t="str">
        <f t="shared" si="73"/>
        <v>Print Music</v>
      </c>
      <c r="D525" s="127" t="s">
        <v>1788</v>
      </c>
      <c r="E525" s="127" t="s">
        <v>1616</v>
      </c>
      <c r="F525" s="127" t="s">
        <v>1824</v>
      </c>
      <c r="G525" s="126" t="str">
        <f t="shared" si="74"/>
        <v>Instructional for Students/Lessons - Brass</v>
      </c>
      <c r="H525" s="130" t="s">
        <v>1829</v>
      </c>
      <c r="I525" s="132">
        <f t="shared" si="75"/>
        <v>60</v>
      </c>
      <c r="J525" s="133" t="str">
        <f t="shared" si="76"/>
        <v>16</v>
      </c>
      <c r="K525" s="133" t="str">
        <f t="shared" si="77"/>
        <v>106</v>
      </c>
      <c r="L525" s="133" t="str">
        <f t="shared" si="78"/>
        <v>643</v>
      </c>
      <c r="M525" s="134">
        <f t="shared" si="79"/>
      </c>
    </row>
    <row r="526" spans="1:13" ht="12.75">
      <c r="A526" s="125" t="str">
        <f t="shared" si="80"/>
        <v>6016106636</v>
      </c>
      <c r="B526" s="128" t="str">
        <f t="shared" si="72"/>
        <v>Instructional for Students/Lessons - Brass - Trumpet/Cornet</v>
      </c>
      <c r="C526" s="126" t="str">
        <f t="shared" si="73"/>
        <v>Print Music</v>
      </c>
      <c r="D526" s="127" t="s">
        <v>1788</v>
      </c>
      <c r="E526" s="127" t="s">
        <v>1616</v>
      </c>
      <c r="F526" s="127" t="s">
        <v>1824</v>
      </c>
      <c r="G526" s="126" t="str">
        <f t="shared" si="74"/>
        <v>Instructional for Students/Lessons - Brass</v>
      </c>
      <c r="H526" s="130" t="s">
        <v>1825</v>
      </c>
      <c r="I526" s="132">
        <f t="shared" si="75"/>
        <v>60</v>
      </c>
      <c r="J526" s="133" t="str">
        <f t="shared" si="76"/>
        <v>16</v>
      </c>
      <c r="K526" s="133" t="str">
        <f t="shared" si="77"/>
        <v>106</v>
      </c>
      <c r="L526" s="133" t="str">
        <f t="shared" si="78"/>
        <v>636</v>
      </c>
      <c r="M526" s="134">
        <f t="shared" si="79"/>
      </c>
    </row>
    <row r="527" spans="1:13" ht="12.75">
      <c r="A527" s="125" t="str">
        <f t="shared" si="80"/>
        <v>6016106630</v>
      </c>
      <c r="B527" s="128" t="str">
        <f t="shared" si="72"/>
        <v>Instructional for Students/Lessons - Brass - Trombone</v>
      </c>
      <c r="C527" s="126" t="str">
        <f t="shared" si="73"/>
        <v>Print Music</v>
      </c>
      <c r="D527" s="127" t="s">
        <v>194</v>
      </c>
      <c r="E527" s="127" t="s">
        <v>195</v>
      </c>
      <c r="F527" s="127" t="s">
        <v>1824</v>
      </c>
      <c r="G527" s="126" t="str">
        <f t="shared" si="74"/>
        <v>Instructional for Students/Lessons - Brass</v>
      </c>
      <c r="H527" s="130" t="s">
        <v>1827</v>
      </c>
      <c r="I527" s="132">
        <f t="shared" si="75"/>
        <v>60</v>
      </c>
      <c r="J527" s="133" t="str">
        <f t="shared" si="76"/>
        <v>16</v>
      </c>
      <c r="K527" s="133" t="str">
        <f t="shared" si="77"/>
        <v>106</v>
      </c>
      <c r="L527" s="133" t="str">
        <f t="shared" si="78"/>
        <v>630</v>
      </c>
      <c r="M527" s="134">
        <f t="shared" si="79"/>
      </c>
    </row>
    <row r="528" spans="1:13" ht="12.75">
      <c r="A528" s="125" t="str">
        <f t="shared" si="80"/>
        <v>6016106441</v>
      </c>
      <c r="B528" s="128" t="str">
        <f t="shared" si="72"/>
        <v>Instructional for Students/Lessons - Brass - Other Brass</v>
      </c>
      <c r="C528" s="126" t="str">
        <f t="shared" si="73"/>
        <v>Print Music</v>
      </c>
      <c r="D528" s="127" t="s">
        <v>1788</v>
      </c>
      <c r="E528" s="127" t="s">
        <v>1616</v>
      </c>
      <c r="F528" s="127" t="s">
        <v>1824</v>
      </c>
      <c r="G528" s="126" t="str">
        <f t="shared" si="74"/>
        <v>Instructional for Students/Lessons - Brass</v>
      </c>
      <c r="H528" s="130" t="s">
        <v>1830</v>
      </c>
      <c r="I528" s="132">
        <f t="shared" si="75"/>
        <v>60</v>
      </c>
      <c r="J528" s="133" t="str">
        <f t="shared" si="76"/>
        <v>16</v>
      </c>
      <c r="K528" s="133" t="str">
        <f t="shared" si="77"/>
        <v>106</v>
      </c>
      <c r="L528" s="133" t="str">
        <f t="shared" si="78"/>
        <v>441</v>
      </c>
      <c r="M528" s="134">
        <f t="shared" si="79"/>
      </c>
    </row>
    <row r="529" spans="1:13" ht="12.75">
      <c r="A529" s="125" t="str">
        <f t="shared" si="80"/>
        <v>6016106317</v>
      </c>
      <c r="B529" s="128" t="str">
        <f t="shared" si="72"/>
        <v>Instructional for Students/Lessons - Brass - French Horn</v>
      </c>
      <c r="C529" s="126" t="str">
        <f t="shared" si="73"/>
        <v>Print Music</v>
      </c>
      <c r="D529" s="127" t="s">
        <v>1788</v>
      </c>
      <c r="E529" s="127" t="s">
        <v>1616</v>
      </c>
      <c r="F529" s="127" t="s">
        <v>1824</v>
      </c>
      <c r="G529" s="126" t="str">
        <f t="shared" si="74"/>
        <v>Instructional for Students/Lessons - Brass</v>
      </c>
      <c r="H529" s="130" t="s">
        <v>1826</v>
      </c>
      <c r="I529" s="132">
        <f t="shared" si="75"/>
        <v>60</v>
      </c>
      <c r="J529" s="133" t="str">
        <f t="shared" si="76"/>
        <v>16</v>
      </c>
      <c r="K529" s="133" t="str">
        <f t="shared" si="77"/>
        <v>106</v>
      </c>
      <c r="L529" s="133" t="str">
        <f t="shared" si="78"/>
        <v>317</v>
      </c>
      <c r="M529" s="134">
        <f t="shared" si="79"/>
      </c>
    </row>
    <row r="530" spans="1:13" ht="12.75">
      <c r="A530" s="125" t="str">
        <f t="shared" si="80"/>
        <v>6016106134</v>
      </c>
      <c r="B530" s="128" t="str">
        <f t="shared" si="72"/>
        <v>Instructional for Students/Lessons - Brass - Baritone</v>
      </c>
      <c r="C530" s="126" t="str">
        <f t="shared" si="73"/>
        <v>Print Music</v>
      </c>
      <c r="D530" s="127" t="s">
        <v>1788</v>
      </c>
      <c r="E530" s="127" t="s">
        <v>1616</v>
      </c>
      <c r="F530" s="127" t="s">
        <v>1824</v>
      </c>
      <c r="G530" s="126" t="str">
        <f t="shared" si="74"/>
        <v>Instructional for Students/Lessons - Brass</v>
      </c>
      <c r="H530" s="130" t="s">
        <v>1828</v>
      </c>
      <c r="I530" s="132">
        <f t="shared" si="75"/>
        <v>60</v>
      </c>
      <c r="J530" s="133" t="str">
        <f t="shared" si="76"/>
        <v>16</v>
      </c>
      <c r="K530" s="133" t="str">
        <f t="shared" si="77"/>
        <v>106</v>
      </c>
      <c r="L530" s="133" t="str">
        <f t="shared" si="78"/>
        <v>134</v>
      </c>
      <c r="M530" s="134">
        <f t="shared" si="79"/>
      </c>
    </row>
    <row r="531" spans="1:13" ht="12.75">
      <c r="A531" s="125" t="str">
        <f t="shared" si="80"/>
        <v>6015186653</v>
      </c>
      <c r="B531" s="128" t="str">
        <f t="shared" si="72"/>
        <v>Ensemble - Vocal - Unison/Secular</v>
      </c>
      <c r="C531" s="126" t="str">
        <f t="shared" si="73"/>
        <v>Print Music</v>
      </c>
      <c r="D531" s="127" t="s">
        <v>1788</v>
      </c>
      <c r="E531" s="127" t="s">
        <v>185</v>
      </c>
      <c r="F531" s="127" t="s">
        <v>1797</v>
      </c>
      <c r="G531" s="126" t="str">
        <f t="shared" si="74"/>
        <v>Ensemble - Vocal</v>
      </c>
      <c r="H531" s="130" t="s">
        <v>1721</v>
      </c>
      <c r="I531" s="132">
        <f t="shared" si="75"/>
        <v>60</v>
      </c>
      <c r="J531" s="133" t="str">
        <f t="shared" si="76"/>
        <v>15</v>
      </c>
      <c r="K531" s="133" t="str">
        <f t="shared" si="77"/>
        <v>186</v>
      </c>
      <c r="L531" s="133" t="str">
        <f t="shared" si="78"/>
        <v>653</v>
      </c>
      <c r="M531" s="134">
        <f t="shared" si="79"/>
      </c>
    </row>
    <row r="532" spans="1:13" ht="12.75">
      <c r="A532" s="125" t="str">
        <f t="shared" si="80"/>
        <v>6015186652</v>
      </c>
      <c r="B532" s="128" t="str">
        <f t="shared" si="72"/>
        <v>Ensemble - Vocal - Unison/Sacred</v>
      </c>
      <c r="C532" s="126" t="str">
        <f t="shared" si="73"/>
        <v>Print Music</v>
      </c>
      <c r="D532" s="127" t="s">
        <v>1788</v>
      </c>
      <c r="E532" s="127" t="s">
        <v>185</v>
      </c>
      <c r="F532" s="127" t="s">
        <v>1797</v>
      </c>
      <c r="G532" s="126" t="str">
        <f t="shared" si="74"/>
        <v>Ensemble - Vocal</v>
      </c>
      <c r="H532" s="130" t="s">
        <v>1720</v>
      </c>
      <c r="I532" s="132">
        <f t="shared" si="75"/>
        <v>60</v>
      </c>
      <c r="J532" s="133" t="str">
        <f t="shared" si="76"/>
        <v>15</v>
      </c>
      <c r="K532" s="133" t="str">
        <f t="shared" si="77"/>
        <v>186</v>
      </c>
      <c r="L532" s="133" t="str">
        <f t="shared" si="78"/>
        <v>652</v>
      </c>
      <c r="M532" s="134">
        <f t="shared" si="79"/>
      </c>
    </row>
    <row r="533" spans="1:13" ht="12.75">
      <c r="A533" s="125" t="str">
        <f t="shared" si="80"/>
        <v>6015186642</v>
      </c>
      <c r="B533" s="128" t="str">
        <f t="shared" si="72"/>
        <v>Ensemble - Vocal - TTBB/Secular</v>
      </c>
      <c r="C533" s="126" t="str">
        <f t="shared" si="73"/>
        <v>Print Music</v>
      </c>
      <c r="D533" s="127" t="s">
        <v>1788</v>
      </c>
      <c r="E533" s="127" t="s">
        <v>185</v>
      </c>
      <c r="F533" s="127" t="s">
        <v>1797</v>
      </c>
      <c r="G533" s="126" t="str">
        <f t="shared" si="74"/>
        <v>Ensemble - Vocal</v>
      </c>
      <c r="H533" s="130" t="s">
        <v>1737</v>
      </c>
      <c r="I533" s="132">
        <f t="shared" si="75"/>
        <v>60</v>
      </c>
      <c r="J533" s="133" t="str">
        <f t="shared" si="76"/>
        <v>15</v>
      </c>
      <c r="K533" s="133" t="str">
        <f t="shared" si="77"/>
        <v>186</v>
      </c>
      <c r="L533" s="133" t="str">
        <f t="shared" si="78"/>
        <v>642</v>
      </c>
      <c r="M533" s="134">
        <f t="shared" si="79"/>
      </c>
    </row>
    <row r="534" spans="1:13" ht="12.75">
      <c r="A534" s="125" t="str">
        <f t="shared" si="80"/>
        <v>6015186641</v>
      </c>
      <c r="B534" s="128" t="str">
        <f t="shared" si="72"/>
        <v>Ensemble - Vocal - TTBB/Sacred</v>
      </c>
      <c r="C534" s="126" t="str">
        <f t="shared" si="73"/>
        <v>Print Music</v>
      </c>
      <c r="D534" s="127" t="s">
        <v>1788</v>
      </c>
      <c r="E534" s="127" t="s">
        <v>185</v>
      </c>
      <c r="F534" s="127" t="s">
        <v>1797</v>
      </c>
      <c r="G534" s="126" t="str">
        <f t="shared" si="74"/>
        <v>Ensemble - Vocal</v>
      </c>
      <c r="H534" s="130" t="s">
        <v>1736</v>
      </c>
      <c r="I534" s="132">
        <f t="shared" si="75"/>
        <v>60</v>
      </c>
      <c r="J534" s="133" t="str">
        <f t="shared" si="76"/>
        <v>15</v>
      </c>
      <c r="K534" s="133" t="str">
        <f t="shared" si="77"/>
        <v>186</v>
      </c>
      <c r="L534" s="133" t="str">
        <f t="shared" si="78"/>
        <v>641</v>
      </c>
      <c r="M534" s="134">
        <f t="shared" si="79"/>
      </c>
    </row>
    <row r="535" spans="1:13" ht="12.75">
      <c r="A535" s="125" t="str">
        <f t="shared" si="80"/>
        <v>6015186640</v>
      </c>
      <c r="B535" s="128" t="str">
        <f t="shared" si="72"/>
        <v>Ensemble - Vocal - TTB/Secular</v>
      </c>
      <c r="C535" s="126" t="str">
        <f t="shared" si="73"/>
        <v>Print Music</v>
      </c>
      <c r="D535" s="127" t="s">
        <v>1788</v>
      </c>
      <c r="E535" s="127" t="s">
        <v>185</v>
      </c>
      <c r="F535" s="127" t="s">
        <v>1797</v>
      </c>
      <c r="G535" s="126" t="str">
        <f t="shared" si="74"/>
        <v>Ensemble - Vocal</v>
      </c>
      <c r="H535" s="130" t="s">
        <v>1735</v>
      </c>
      <c r="I535" s="132">
        <f t="shared" si="75"/>
        <v>60</v>
      </c>
      <c r="J535" s="133" t="str">
        <f t="shared" si="76"/>
        <v>15</v>
      </c>
      <c r="K535" s="133" t="str">
        <f t="shared" si="77"/>
        <v>186</v>
      </c>
      <c r="L535" s="133" t="str">
        <f t="shared" si="78"/>
        <v>640</v>
      </c>
      <c r="M535" s="134">
        <f t="shared" si="79"/>
      </c>
    </row>
    <row r="536" spans="1:13" ht="12.75">
      <c r="A536" s="125" t="str">
        <f t="shared" si="80"/>
        <v>6015186639</v>
      </c>
      <c r="B536" s="128" t="str">
        <f t="shared" si="72"/>
        <v>Ensemble - Vocal - TTB/Sacred</v>
      </c>
      <c r="C536" s="126" t="str">
        <f t="shared" si="73"/>
        <v>Print Music</v>
      </c>
      <c r="D536" s="127" t="s">
        <v>1788</v>
      </c>
      <c r="E536" s="127" t="s">
        <v>185</v>
      </c>
      <c r="F536" s="127" t="s">
        <v>1797</v>
      </c>
      <c r="G536" s="126" t="str">
        <f t="shared" si="74"/>
        <v>Ensemble - Vocal</v>
      </c>
      <c r="H536" s="130" t="s">
        <v>1734</v>
      </c>
      <c r="I536" s="132">
        <f t="shared" si="75"/>
        <v>60</v>
      </c>
      <c r="J536" s="133" t="str">
        <f t="shared" si="76"/>
        <v>15</v>
      </c>
      <c r="K536" s="133" t="str">
        <f t="shared" si="77"/>
        <v>186</v>
      </c>
      <c r="L536" s="133" t="str">
        <f t="shared" si="78"/>
        <v>639</v>
      </c>
      <c r="M536" s="134">
        <f t="shared" si="79"/>
      </c>
    </row>
    <row r="537" spans="1:13" ht="12.75">
      <c r="A537" s="125" t="str">
        <f t="shared" si="80"/>
        <v>6015186606</v>
      </c>
      <c r="B537" s="128" t="str">
        <f t="shared" si="72"/>
        <v>Ensemble - Vocal - TB/Sacred</v>
      </c>
      <c r="C537" s="126" t="str">
        <f t="shared" si="73"/>
        <v>Print Music</v>
      </c>
      <c r="D537" s="127" t="s">
        <v>1788</v>
      </c>
      <c r="E537" s="127" t="s">
        <v>185</v>
      </c>
      <c r="F537" s="127" t="s">
        <v>1797</v>
      </c>
      <c r="G537" s="126" t="str">
        <f t="shared" si="74"/>
        <v>Ensemble - Vocal</v>
      </c>
      <c r="H537" s="130" t="s">
        <v>1732</v>
      </c>
      <c r="I537" s="132">
        <f t="shared" si="75"/>
        <v>60</v>
      </c>
      <c r="J537" s="133" t="str">
        <f t="shared" si="76"/>
        <v>15</v>
      </c>
      <c r="K537" s="133" t="str">
        <f t="shared" si="77"/>
        <v>186</v>
      </c>
      <c r="L537" s="133" t="str">
        <f t="shared" si="78"/>
        <v>606</v>
      </c>
      <c r="M537" s="134">
        <f t="shared" si="79"/>
      </c>
    </row>
    <row r="538" spans="1:13" ht="12.75">
      <c r="A538" s="125" t="str">
        <f t="shared" si="80"/>
        <v>6015186605</v>
      </c>
      <c r="B538" s="128" t="str">
        <f t="shared" si="72"/>
        <v>Ensemble - Vocal - TB/ Secular</v>
      </c>
      <c r="C538" s="126" t="str">
        <f t="shared" si="73"/>
        <v>Print Music</v>
      </c>
      <c r="D538" s="127" t="s">
        <v>1788</v>
      </c>
      <c r="E538" s="127" t="s">
        <v>185</v>
      </c>
      <c r="F538" s="127" t="s">
        <v>1797</v>
      </c>
      <c r="G538" s="126" t="str">
        <f t="shared" si="74"/>
        <v>Ensemble - Vocal</v>
      </c>
      <c r="H538" s="130" t="s">
        <v>1733</v>
      </c>
      <c r="I538" s="132">
        <f t="shared" si="75"/>
        <v>60</v>
      </c>
      <c r="J538" s="133" t="str">
        <f t="shared" si="76"/>
        <v>15</v>
      </c>
      <c r="K538" s="133" t="str">
        <f t="shared" si="77"/>
        <v>186</v>
      </c>
      <c r="L538" s="133" t="str">
        <f t="shared" si="78"/>
        <v>605</v>
      </c>
      <c r="M538" s="134">
        <f t="shared" si="79"/>
      </c>
    </row>
    <row r="539" spans="1:13" ht="12.75">
      <c r="A539" s="125" t="str">
        <f t="shared" si="80"/>
        <v>6015186575</v>
      </c>
      <c r="B539" s="128" t="str">
        <f t="shared" si="72"/>
        <v>Ensemble - Vocal - SSAA/Secular</v>
      </c>
      <c r="C539" s="126" t="str">
        <f t="shared" si="73"/>
        <v>Print Music</v>
      </c>
      <c r="D539" s="127" t="s">
        <v>1788</v>
      </c>
      <c r="E539" s="127" t="s">
        <v>185</v>
      </c>
      <c r="F539" s="127" t="s">
        <v>1797</v>
      </c>
      <c r="G539" s="126" t="str">
        <f t="shared" si="74"/>
        <v>Ensemble - Vocal</v>
      </c>
      <c r="H539" s="130" t="s">
        <v>1727</v>
      </c>
      <c r="I539" s="132">
        <f t="shared" si="75"/>
        <v>60</v>
      </c>
      <c r="J539" s="133" t="str">
        <f t="shared" si="76"/>
        <v>15</v>
      </c>
      <c r="K539" s="133" t="str">
        <f t="shared" si="77"/>
        <v>186</v>
      </c>
      <c r="L539" s="133" t="str">
        <f t="shared" si="78"/>
        <v>575</v>
      </c>
      <c r="M539" s="134">
        <f t="shared" si="79"/>
      </c>
    </row>
    <row r="540" spans="1:13" ht="12.75">
      <c r="A540" s="125" t="str">
        <f t="shared" si="80"/>
        <v>6015186574</v>
      </c>
      <c r="B540" s="128" t="str">
        <f t="shared" si="72"/>
        <v>Ensemble - Vocal - SSAA/Sacred</v>
      </c>
      <c r="C540" s="126" t="str">
        <f t="shared" si="73"/>
        <v>Print Music</v>
      </c>
      <c r="D540" s="127" t="s">
        <v>1788</v>
      </c>
      <c r="E540" s="127" t="s">
        <v>185</v>
      </c>
      <c r="F540" s="127" t="s">
        <v>1797</v>
      </c>
      <c r="G540" s="126" t="str">
        <f t="shared" si="74"/>
        <v>Ensemble - Vocal</v>
      </c>
      <c r="H540" s="130" t="s">
        <v>1726</v>
      </c>
      <c r="I540" s="132">
        <f t="shared" si="75"/>
        <v>60</v>
      </c>
      <c r="J540" s="133" t="str">
        <f t="shared" si="76"/>
        <v>15</v>
      </c>
      <c r="K540" s="133" t="str">
        <f t="shared" si="77"/>
        <v>186</v>
      </c>
      <c r="L540" s="133" t="str">
        <f t="shared" si="78"/>
        <v>574</v>
      </c>
      <c r="M540" s="134">
        <f t="shared" si="79"/>
      </c>
    </row>
    <row r="541" spans="1:13" ht="12.75">
      <c r="A541" s="125" t="str">
        <f t="shared" si="80"/>
        <v>6015186573</v>
      </c>
      <c r="B541" s="128" t="str">
        <f t="shared" si="72"/>
        <v>Ensemble - Vocal - SSA/Secular</v>
      </c>
      <c r="C541" s="126" t="str">
        <f t="shared" si="73"/>
        <v>Print Music</v>
      </c>
      <c r="D541" s="127" t="s">
        <v>1788</v>
      </c>
      <c r="E541" s="127" t="s">
        <v>185</v>
      </c>
      <c r="F541" s="127" t="s">
        <v>1797</v>
      </c>
      <c r="G541" s="126" t="str">
        <f t="shared" si="74"/>
        <v>Ensemble - Vocal</v>
      </c>
      <c r="H541" s="130" t="s">
        <v>1725</v>
      </c>
      <c r="I541" s="132">
        <f t="shared" si="75"/>
        <v>60</v>
      </c>
      <c r="J541" s="133" t="str">
        <f t="shared" si="76"/>
        <v>15</v>
      </c>
      <c r="K541" s="133" t="str">
        <f t="shared" si="77"/>
        <v>186</v>
      </c>
      <c r="L541" s="133" t="str">
        <f t="shared" si="78"/>
        <v>573</v>
      </c>
      <c r="M541" s="134">
        <f t="shared" si="79"/>
      </c>
    </row>
    <row r="542" spans="1:13" ht="12.75">
      <c r="A542" s="125" t="str">
        <f t="shared" si="80"/>
        <v>6015186572</v>
      </c>
      <c r="B542" s="128" t="str">
        <f t="shared" si="72"/>
        <v>Ensemble - Vocal - SSA/Sacred</v>
      </c>
      <c r="C542" s="126" t="str">
        <f t="shared" si="73"/>
        <v>Print Music</v>
      </c>
      <c r="D542" s="127" t="s">
        <v>1788</v>
      </c>
      <c r="E542" s="127" t="s">
        <v>185</v>
      </c>
      <c r="F542" s="127" t="s">
        <v>1797</v>
      </c>
      <c r="G542" s="126" t="str">
        <f t="shared" si="74"/>
        <v>Ensemble - Vocal</v>
      </c>
      <c r="H542" s="130" t="s">
        <v>1724</v>
      </c>
      <c r="I542" s="132">
        <f t="shared" si="75"/>
        <v>60</v>
      </c>
      <c r="J542" s="133" t="str">
        <f t="shared" si="76"/>
        <v>15</v>
      </c>
      <c r="K542" s="133" t="str">
        <f t="shared" si="77"/>
        <v>186</v>
      </c>
      <c r="L542" s="133" t="str">
        <f t="shared" si="78"/>
        <v>572</v>
      </c>
      <c r="M542" s="134">
        <f t="shared" si="79"/>
      </c>
    </row>
    <row r="543" spans="1:13" ht="12.75">
      <c r="A543" s="125" t="str">
        <f t="shared" si="80"/>
        <v>6015186570</v>
      </c>
      <c r="B543" s="128" t="str">
        <f t="shared" si="72"/>
        <v>Ensemble - Vocal - Special Occasions</v>
      </c>
      <c r="C543" s="126" t="str">
        <f t="shared" si="73"/>
        <v>Print Music</v>
      </c>
      <c r="D543" s="127" t="s">
        <v>192</v>
      </c>
      <c r="E543" s="127" t="s">
        <v>193</v>
      </c>
      <c r="F543" s="127" t="s">
        <v>1797</v>
      </c>
      <c r="G543" s="126" t="str">
        <f t="shared" si="74"/>
        <v>Ensemble - Vocal</v>
      </c>
      <c r="H543" s="130" t="s">
        <v>67</v>
      </c>
      <c r="I543" s="132">
        <f t="shared" si="75"/>
        <v>60</v>
      </c>
      <c r="J543" s="133" t="str">
        <f t="shared" si="76"/>
        <v>15</v>
      </c>
      <c r="K543" s="133" t="str">
        <f t="shared" si="77"/>
        <v>186</v>
      </c>
      <c r="L543" s="133" t="str">
        <f t="shared" si="78"/>
        <v>570</v>
      </c>
      <c r="M543" s="134">
        <f t="shared" si="79"/>
      </c>
    </row>
    <row r="544" spans="1:13" ht="12.75">
      <c r="A544" s="125" t="str">
        <f t="shared" si="80"/>
        <v>6015186544</v>
      </c>
      <c r="B544" s="128" t="str">
        <f t="shared" si="72"/>
        <v>Ensemble - Vocal - SATB/Secular</v>
      </c>
      <c r="C544" s="126" t="str">
        <f t="shared" si="73"/>
        <v>Print Music</v>
      </c>
      <c r="D544" s="127" t="s">
        <v>1788</v>
      </c>
      <c r="E544" s="127" t="s">
        <v>185</v>
      </c>
      <c r="F544" s="127" t="s">
        <v>1797</v>
      </c>
      <c r="G544" s="126" t="str">
        <f t="shared" si="74"/>
        <v>Ensemble - Vocal</v>
      </c>
      <c r="H544" s="130" t="s">
        <v>1739</v>
      </c>
      <c r="I544" s="132">
        <f t="shared" si="75"/>
        <v>60</v>
      </c>
      <c r="J544" s="133" t="str">
        <f t="shared" si="76"/>
        <v>15</v>
      </c>
      <c r="K544" s="133" t="str">
        <f t="shared" si="77"/>
        <v>186</v>
      </c>
      <c r="L544" s="133" t="str">
        <f t="shared" si="78"/>
        <v>544</v>
      </c>
      <c r="M544" s="134">
        <f t="shared" si="79"/>
      </c>
    </row>
    <row r="545" spans="1:13" ht="12.75">
      <c r="A545" s="125" t="str">
        <f t="shared" si="80"/>
        <v>6015186543</v>
      </c>
      <c r="B545" s="128" t="str">
        <f t="shared" si="72"/>
        <v>Ensemble - Vocal - SATB/Sacred</v>
      </c>
      <c r="C545" s="126" t="str">
        <f t="shared" si="73"/>
        <v>Print Music</v>
      </c>
      <c r="D545" s="127" t="s">
        <v>1788</v>
      </c>
      <c r="E545" s="127" t="s">
        <v>185</v>
      </c>
      <c r="F545" s="127" t="s">
        <v>1797</v>
      </c>
      <c r="G545" s="126" t="str">
        <f t="shared" si="74"/>
        <v>Ensemble - Vocal</v>
      </c>
      <c r="H545" s="130" t="s">
        <v>1738</v>
      </c>
      <c r="I545" s="132">
        <f t="shared" si="75"/>
        <v>60</v>
      </c>
      <c r="J545" s="133" t="str">
        <f t="shared" si="76"/>
        <v>15</v>
      </c>
      <c r="K545" s="133" t="str">
        <f t="shared" si="77"/>
        <v>186</v>
      </c>
      <c r="L545" s="133" t="str">
        <f t="shared" si="78"/>
        <v>543</v>
      </c>
      <c r="M545" s="134">
        <f t="shared" si="79"/>
      </c>
    </row>
    <row r="546" spans="1:13" ht="12.75">
      <c r="A546" s="125" t="str">
        <f t="shared" si="80"/>
        <v>6015186540</v>
      </c>
      <c r="B546" s="128" t="str">
        <f t="shared" si="72"/>
        <v>Ensemble - Vocal - SAB/Secular</v>
      </c>
      <c r="C546" s="126" t="str">
        <f t="shared" si="73"/>
        <v>Print Music</v>
      </c>
      <c r="D546" s="127" t="s">
        <v>1788</v>
      </c>
      <c r="E546" s="127" t="s">
        <v>1843</v>
      </c>
      <c r="F546" s="127" t="s">
        <v>1797</v>
      </c>
      <c r="G546" s="126" t="str">
        <f t="shared" si="74"/>
        <v>Ensemble - Vocal</v>
      </c>
      <c r="H546" s="130" t="s">
        <v>1729</v>
      </c>
      <c r="I546" s="132">
        <f t="shared" si="75"/>
        <v>60</v>
      </c>
      <c r="J546" s="133" t="str">
        <f t="shared" si="76"/>
        <v>15</v>
      </c>
      <c r="K546" s="133" t="str">
        <f t="shared" si="77"/>
        <v>186</v>
      </c>
      <c r="L546" s="133" t="str">
        <f t="shared" si="78"/>
        <v>540</v>
      </c>
      <c r="M546" s="134">
        <f t="shared" si="79"/>
      </c>
    </row>
    <row r="547" spans="1:13" ht="12.75">
      <c r="A547" s="125" t="str">
        <f t="shared" si="80"/>
        <v>6015186539</v>
      </c>
      <c r="B547" s="128" t="str">
        <f t="shared" si="72"/>
        <v>Ensemble - Vocal - SAB/Sacred</v>
      </c>
      <c r="C547" s="126" t="str">
        <f t="shared" si="73"/>
        <v>Print Music</v>
      </c>
      <c r="D547" s="127" t="s">
        <v>1788</v>
      </c>
      <c r="E547" s="127" t="s">
        <v>185</v>
      </c>
      <c r="F547" s="127" t="s">
        <v>1797</v>
      </c>
      <c r="G547" s="126" t="str">
        <f t="shared" si="74"/>
        <v>Ensemble - Vocal</v>
      </c>
      <c r="H547" s="130" t="s">
        <v>1728</v>
      </c>
      <c r="I547" s="132">
        <f t="shared" si="75"/>
        <v>60</v>
      </c>
      <c r="J547" s="133" t="str">
        <f t="shared" si="76"/>
        <v>15</v>
      </c>
      <c r="K547" s="133" t="str">
        <f t="shared" si="77"/>
        <v>186</v>
      </c>
      <c r="L547" s="133" t="str">
        <f t="shared" si="78"/>
        <v>539</v>
      </c>
      <c r="M547" s="134">
        <f t="shared" si="79"/>
      </c>
    </row>
    <row r="548" spans="1:13" ht="12.75">
      <c r="A548" s="125" t="str">
        <f t="shared" si="80"/>
        <v>6015186460</v>
      </c>
      <c r="B548" s="128" t="str">
        <f t="shared" si="72"/>
        <v>Ensemble - Vocal - Other voicings/Secular</v>
      </c>
      <c r="C548" s="126" t="str">
        <f t="shared" si="73"/>
        <v>Print Music</v>
      </c>
      <c r="D548" s="127" t="s">
        <v>1788</v>
      </c>
      <c r="E548" s="127" t="s">
        <v>185</v>
      </c>
      <c r="F548" s="127" t="s">
        <v>1797</v>
      </c>
      <c r="G548" s="126" t="str">
        <f t="shared" si="74"/>
        <v>Ensemble - Vocal</v>
      </c>
      <c r="H548" s="130" t="s">
        <v>1741</v>
      </c>
      <c r="I548" s="132">
        <f t="shared" si="75"/>
        <v>60</v>
      </c>
      <c r="J548" s="133" t="str">
        <f t="shared" si="76"/>
        <v>15</v>
      </c>
      <c r="K548" s="133" t="str">
        <f t="shared" si="77"/>
        <v>186</v>
      </c>
      <c r="L548" s="133" t="str">
        <f t="shared" si="78"/>
        <v>460</v>
      </c>
      <c r="M548" s="134">
        <f t="shared" si="79"/>
      </c>
    </row>
    <row r="549" spans="1:13" ht="12.75">
      <c r="A549" s="125" t="str">
        <f t="shared" si="80"/>
        <v>6015186459</v>
      </c>
      <c r="B549" s="128" t="str">
        <f t="shared" si="72"/>
        <v>Ensemble - Vocal - Other voicings/Sacred</v>
      </c>
      <c r="C549" s="126" t="str">
        <f t="shared" si="73"/>
        <v>Print Music</v>
      </c>
      <c r="D549" s="127" t="s">
        <v>1788</v>
      </c>
      <c r="E549" s="127" t="s">
        <v>185</v>
      </c>
      <c r="F549" s="127" t="s">
        <v>1797</v>
      </c>
      <c r="G549" s="126" t="str">
        <f t="shared" si="74"/>
        <v>Ensemble - Vocal</v>
      </c>
      <c r="H549" s="130" t="s">
        <v>1740</v>
      </c>
      <c r="I549" s="132">
        <f t="shared" si="75"/>
        <v>60</v>
      </c>
      <c r="J549" s="133" t="str">
        <f t="shared" si="76"/>
        <v>15</v>
      </c>
      <c r="K549" s="133" t="str">
        <f t="shared" si="77"/>
        <v>186</v>
      </c>
      <c r="L549" s="133" t="str">
        <f t="shared" si="78"/>
        <v>459</v>
      </c>
      <c r="M549" s="134">
        <f t="shared" si="79"/>
      </c>
    </row>
    <row r="550" spans="1:13" ht="12.75">
      <c r="A550" s="125" t="str">
        <f t="shared" si="80"/>
        <v>6015186233</v>
      </c>
      <c r="B550" s="128" t="str">
        <f t="shared" si="72"/>
        <v>Ensemble - Vocal - Classroom Methods-Elementary</v>
      </c>
      <c r="C550" s="126" t="str">
        <f t="shared" si="73"/>
        <v>Print Music</v>
      </c>
      <c r="D550" s="127" t="s">
        <v>1788</v>
      </c>
      <c r="E550" s="127" t="s">
        <v>185</v>
      </c>
      <c r="F550" s="127" t="s">
        <v>1797</v>
      </c>
      <c r="G550" s="126" t="str">
        <f t="shared" si="74"/>
        <v>Ensemble - Vocal</v>
      </c>
      <c r="H550" s="130" t="s">
        <v>1704</v>
      </c>
      <c r="I550" s="132">
        <f t="shared" si="75"/>
        <v>60</v>
      </c>
      <c r="J550" s="133" t="str">
        <f t="shared" si="76"/>
        <v>15</v>
      </c>
      <c r="K550" s="133" t="str">
        <f t="shared" si="77"/>
        <v>186</v>
      </c>
      <c r="L550" s="133" t="str">
        <f t="shared" si="78"/>
        <v>233</v>
      </c>
      <c r="M550" s="134">
        <f t="shared" si="79"/>
      </c>
    </row>
    <row r="551" spans="1:13" ht="12.75">
      <c r="A551" s="125" t="str">
        <f t="shared" si="80"/>
        <v>6015186232</v>
      </c>
      <c r="B551" s="128" t="str">
        <f t="shared" si="72"/>
        <v>Ensemble - Vocal - Classroom Methods- Middle</v>
      </c>
      <c r="C551" s="126" t="str">
        <f t="shared" si="73"/>
        <v>Print Music</v>
      </c>
      <c r="D551" s="127" t="s">
        <v>1788</v>
      </c>
      <c r="E551" s="127" t="s">
        <v>185</v>
      </c>
      <c r="F551" s="127" t="s">
        <v>1797</v>
      </c>
      <c r="G551" s="126" t="str">
        <f t="shared" si="74"/>
        <v>Ensemble - Vocal</v>
      </c>
      <c r="H551" s="130" t="s">
        <v>1705</v>
      </c>
      <c r="I551" s="132">
        <f t="shared" si="75"/>
        <v>60</v>
      </c>
      <c r="J551" s="133" t="str">
        <f t="shared" si="76"/>
        <v>15</v>
      </c>
      <c r="K551" s="133" t="str">
        <f t="shared" si="77"/>
        <v>186</v>
      </c>
      <c r="L551" s="133" t="str">
        <f t="shared" si="78"/>
        <v>232</v>
      </c>
      <c r="M551" s="134">
        <f t="shared" si="79"/>
      </c>
    </row>
    <row r="552" spans="1:13" ht="12.75">
      <c r="A552" s="125" t="str">
        <f t="shared" si="80"/>
        <v>6015186231</v>
      </c>
      <c r="B552" s="128" t="str">
        <f t="shared" si="72"/>
        <v>Ensemble - Vocal - Classroom Methods- All Levels</v>
      </c>
      <c r="C552" s="126" t="str">
        <f t="shared" si="73"/>
        <v>Print Music</v>
      </c>
      <c r="D552" s="127" t="s">
        <v>1788</v>
      </c>
      <c r="E552" s="127" t="s">
        <v>185</v>
      </c>
      <c r="F552" s="127" t="s">
        <v>1797</v>
      </c>
      <c r="G552" s="126" t="str">
        <f t="shared" si="74"/>
        <v>Ensemble - Vocal</v>
      </c>
      <c r="H552" s="130" t="s">
        <v>1703</v>
      </c>
      <c r="I552" s="132">
        <f t="shared" si="75"/>
        <v>60</v>
      </c>
      <c r="J552" s="133" t="str">
        <f t="shared" si="76"/>
        <v>15</v>
      </c>
      <c r="K552" s="133" t="str">
        <f t="shared" si="77"/>
        <v>186</v>
      </c>
      <c r="L552" s="133" t="str">
        <f t="shared" si="78"/>
        <v>231</v>
      </c>
      <c r="M552" s="134">
        <f t="shared" si="79"/>
      </c>
    </row>
    <row r="553" spans="1:13" ht="12.75">
      <c r="A553" s="125" t="str">
        <f t="shared" si="80"/>
        <v>6015186226</v>
      </c>
      <c r="B553" s="128" t="str">
        <f t="shared" si="72"/>
        <v>Ensemble - Vocal - Clasroom Methods-High School</v>
      </c>
      <c r="C553" s="126" t="str">
        <f t="shared" si="73"/>
        <v>Print Music</v>
      </c>
      <c r="D553" s="127" t="s">
        <v>1788</v>
      </c>
      <c r="E553" s="127" t="s">
        <v>185</v>
      </c>
      <c r="F553" s="127" t="s">
        <v>1797</v>
      </c>
      <c r="G553" s="126" t="str">
        <f t="shared" si="74"/>
        <v>Ensemble - Vocal</v>
      </c>
      <c r="H553" s="130" t="s">
        <v>1706</v>
      </c>
      <c r="I553" s="132">
        <f t="shared" si="75"/>
        <v>60</v>
      </c>
      <c r="J553" s="133" t="str">
        <f t="shared" si="76"/>
        <v>15</v>
      </c>
      <c r="K553" s="133" t="str">
        <f t="shared" si="77"/>
        <v>186</v>
      </c>
      <c r="L553" s="133" t="str">
        <f t="shared" si="78"/>
        <v>226</v>
      </c>
      <c r="M553" s="134">
        <f t="shared" si="79"/>
      </c>
    </row>
    <row r="554" spans="1:13" ht="12.75">
      <c r="A554" s="125" t="str">
        <f t="shared" si="80"/>
        <v>6015186218</v>
      </c>
      <c r="B554" s="128" t="str">
        <f t="shared" si="72"/>
        <v>Ensemble - Vocal - Choral Collections/Secular</v>
      </c>
      <c r="C554" s="126" t="str">
        <f t="shared" si="73"/>
        <v>Print Music</v>
      </c>
      <c r="D554" s="127" t="s">
        <v>1788</v>
      </c>
      <c r="E554" s="127" t="s">
        <v>185</v>
      </c>
      <c r="F554" s="127" t="s">
        <v>1797</v>
      </c>
      <c r="G554" s="126" t="str">
        <f t="shared" si="74"/>
        <v>Ensemble - Vocal</v>
      </c>
      <c r="H554" s="130" t="s">
        <v>1743</v>
      </c>
      <c r="I554" s="132">
        <f t="shared" si="75"/>
        <v>60</v>
      </c>
      <c r="J554" s="133" t="str">
        <f t="shared" si="76"/>
        <v>15</v>
      </c>
      <c r="K554" s="133" t="str">
        <f t="shared" si="77"/>
        <v>186</v>
      </c>
      <c r="L554" s="133" t="str">
        <f t="shared" si="78"/>
        <v>218</v>
      </c>
      <c r="M554" s="134">
        <f t="shared" si="79"/>
      </c>
    </row>
    <row r="555" spans="1:13" ht="12.75">
      <c r="A555" s="125" t="str">
        <f t="shared" si="80"/>
        <v>6015186217</v>
      </c>
      <c r="B555" s="128" t="str">
        <f t="shared" si="72"/>
        <v>Ensemble - Vocal - Choral Collections/Sacred</v>
      </c>
      <c r="C555" s="126" t="str">
        <f t="shared" si="73"/>
        <v>Print Music</v>
      </c>
      <c r="D555" s="127" t="s">
        <v>1788</v>
      </c>
      <c r="E555" s="127" t="s">
        <v>185</v>
      </c>
      <c r="F555" s="127" t="s">
        <v>1797</v>
      </c>
      <c r="G555" s="126" t="str">
        <f t="shared" si="74"/>
        <v>Ensemble - Vocal</v>
      </c>
      <c r="H555" s="130" t="s">
        <v>1742</v>
      </c>
      <c r="I555" s="132">
        <f t="shared" si="75"/>
        <v>60</v>
      </c>
      <c r="J555" s="133" t="str">
        <f t="shared" si="76"/>
        <v>15</v>
      </c>
      <c r="K555" s="133" t="str">
        <f t="shared" si="77"/>
        <v>186</v>
      </c>
      <c r="L555" s="133" t="str">
        <f t="shared" si="78"/>
        <v>217</v>
      </c>
      <c r="M555" s="134">
        <f t="shared" si="79"/>
      </c>
    </row>
    <row r="556" spans="1:13" ht="12.75">
      <c r="A556" s="125" t="str">
        <f t="shared" si="80"/>
        <v>6015186103</v>
      </c>
      <c r="B556" s="128" t="str">
        <f t="shared" si="72"/>
        <v>Ensemble - Vocal - 3 Part Mixed/Secular</v>
      </c>
      <c r="C556" s="126" t="str">
        <f t="shared" si="73"/>
        <v>Print Music</v>
      </c>
      <c r="D556" s="127" t="s">
        <v>1788</v>
      </c>
      <c r="E556" s="127" t="s">
        <v>185</v>
      </c>
      <c r="F556" s="127" t="s">
        <v>1797</v>
      </c>
      <c r="G556" s="126" t="str">
        <f t="shared" si="74"/>
        <v>Ensemble - Vocal</v>
      </c>
      <c r="H556" s="130" t="s">
        <v>1731</v>
      </c>
      <c r="I556" s="132">
        <f t="shared" si="75"/>
        <v>60</v>
      </c>
      <c r="J556" s="133" t="str">
        <f t="shared" si="76"/>
        <v>15</v>
      </c>
      <c r="K556" s="133" t="str">
        <f t="shared" si="77"/>
        <v>186</v>
      </c>
      <c r="L556" s="133" t="str">
        <f t="shared" si="78"/>
        <v>103</v>
      </c>
      <c r="M556" s="134">
        <f t="shared" si="79"/>
      </c>
    </row>
    <row r="557" spans="1:13" ht="12.75">
      <c r="A557" s="125" t="str">
        <f t="shared" si="80"/>
        <v>6015186102</v>
      </c>
      <c r="B557" s="128" t="str">
        <f t="shared" si="72"/>
        <v>Ensemble - Vocal - 3 Part Mixed/Sacred</v>
      </c>
      <c r="C557" s="126" t="str">
        <f t="shared" si="73"/>
        <v>Print Music</v>
      </c>
      <c r="D557" s="127" t="s">
        <v>1788</v>
      </c>
      <c r="E557" s="127" t="s">
        <v>185</v>
      </c>
      <c r="F557" s="127" t="s">
        <v>1797</v>
      </c>
      <c r="G557" s="126" t="str">
        <f t="shared" si="74"/>
        <v>Ensemble - Vocal</v>
      </c>
      <c r="H557" s="130" t="s">
        <v>1730</v>
      </c>
      <c r="I557" s="132">
        <f t="shared" si="75"/>
        <v>60</v>
      </c>
      <c r="J557" s="133" t="str">
        <f t="shared" si="76"/>
        <v>15</v>
      </c>
      <c r="K557" s="133" t="str">
        <f t="shared" si="77"/>
        <v>186</v>
      </c>
      <c r="L557" s="133" t="str">
        <f t="shared" si="78"/>
        <v>102</v>
      </c>
      <c r="M557" s="134">
        <f t="shared" si="79"/>
      </c>
    </row>
    <row r="558" spans="1:13" ht="12.75">
      <c r="A558" s="125" t="str">
        <f t="shared" si="80"/>
        <v>6015186101</v>
      </c>
      <c r="B558" s="128" t="str">
        <f t="shared" si="72"/>
        <v>Ensemble - Vocal - 2 Part - SA/Secular</v>
      </c>
      <c r="C558" s="126" t="str">
        <f t="shared" si="73"/>
        <v>Print Music</v>
      </c>
      <c r="D558" s="127" t="s">
        <v>1788</v>
      </c>
      <c r="E558" s="127" t="s">
        <v>185</v>
      </c>
      <c r="F558" s="127" t="s">
        <v>1797</v>
      </c>
      <c r="G558" s="126" t="str">
        <f t="shared" si="74"/>
        <v>Ensemble - Vocal</v>
      </c>
      <c r="H558" s="130" t="s">
        <v>1723</v>
      </c>
      <c r="I558" s="132">
        <f t="shared" si="75"/>
        <v>60</v>
      </c>
      <c r="J558" s="133" t="str">
        <f t="shared" si="76"/>
        <v>15</v>
      </c>
      <c r="K558" s="133" t="str">
        <f t="shared" si="77"/>
        <v>186</v>
      </c>
      <c r="L558" s="133" t="str">
        <f t="shared" si="78"/>
        <v>101</v>
      </c>
      <c r="M558" s="134">
        <f t="shared" si="79"/>
      </c>
    </row>
    <row r="559" spans="1:13" ht="12.75">
      <c r="A559" s="125" t="str">
        <f t="shared" si="80"/>
        <v>6015186100</v>
      </c>
      <c r="B559" s="128" t="str">
        <f t="shared" si="72"/>
        <v>Ensemble - Vocal - 2 Part - SA/Sacred</v>
      </c>
      <c r="C559" s="126" t="str">
        <f t="shared" si="73"/>
        <v>Print Music</v>
      </c>
      <c r="D559" s="127" t="s">
        <v>192</v>
      </c>
      <c r="E559" s="127" t="s">
        <v>193</v>
      </c>
      <c r="F559" s="127" t="s">
        <v>1797</v>
      </c>
      <c r="G559" s="126" t="str">
        <f t="shared" si="74"/>
        <v>Ensemble - Vocal</v>
      </c>
      <c r="H559" s="130" t="s">
        <v>1722</v>
      </c>
      <c r="I559" s="132">
        <f t="shared" si="75"/>
        <v>60</v>
      </c>
      <c r="J559" s="133" t="str">
        <f t="shared" si="76"/>
        <v>15</v>
      </c>
      <c r="K559" s="133" t="str">
        <f t="shared" si="77"/>
        <v>186</v>
      </c>
      <c r="L559" s="133" t="str">
        <f t="shared" si="78"/>
        <v>100</v>
      </c>
      <c r="M559" s="134">
        <f t="shared" si="79"/>
      </c>
    </row>
    <row r="560" spans="1:13" ht="12.75">
      <c r="A560" s="125" t="str">
        <f t="shared" si="80"/>
        <v>6015149594</v>
      </c>
      <c r="B560" s="128" t="str">
        <f t="shared" si="72"/>
        <v>Ensemble - Orchestra - String Orchestra-Levels 3-4</v>
      </c>
      <c r="C560" s="126" t="str">
        <f t="shared" si="73"/>
        <v>Print Music</v>
      </c>
      <c r="D560" s="127" t="s">
        <v>1788</v>
      </c>
      <c r="E560" s="127" t="s">
        <v>185</v>
      </c>
      <c r="F560" s="127" t="s">
        <v>1709</v>
      </c>
      <c r="G560" s="126" t="str">
        <f t="shared" si="74"/>
        <v>Ensemble - Orchestra</v>
      </c>
      <c r="H560" s="130" t="s">
        <v>1716</v>
      </c>
      <c r="I560" s="132">
        <f t="shared" si="75"/>
        <v>60</v>
      </c>
      <c r="J560" s="133" t="str">
        <f t="shared" si="76"/>
        <v>15</v>
      </c>
      <c r="K560" s="133" t="str">
        <f t="shared" si="77"/>
        <v>149</v>
      </c>
      <c r="L560" s="133" t="str">
        <f t="shared" si="78"/>
        <v>594</v>
      </c>
      <c r="M560" s="134">
        <f t="shared" si="79"/>
      </c>
    </row>
    <row r="561" spans="1:13" ht="12.75">
      <c r="A561" s="125" t="str">
        <f t="shared" si="80"/>
        <v>6015149593</v>
      </c>
      <c r="B561" s="128" t="str">
        <f t="shared" si="72"/>
        <v>Ensemble - Orchestra - String Orchestra-Levels 1-2</v>
      </c>
      <c r="C561" s="126" t="str">
        <f t="shared" si="73"/>
        <v>Print Music</v>
      </c>
      <c r="D561" s="127" t="s">
        <v>1788</v>
      </c>
      <c r="E561" s="127" t="s">
        <v>185</v>
      </c>
      <c r="F561" s="127" t="s">
        <v>1709</v>
      </c>
      <c r="G561" s="126" t="str">
        <f t="shared" si="74"/>
        <v>Ensemble - Orchestra</v>
      </c>
      <c r="H561" s="130" t="s">
        <v>1715</v>
      </c>
      <c r="I561" s="132">
        <f t="shared" si="75"/>
        <v>60</v>
      </c>
      <c r="J561" s="133" t="str">
        <f t="shared" si="76"/>
        <v>15</v>
      </c>
      <c r="K561" s="133" t="str">
        <f t="shared" si="77"/>
        <v>149</v>
      </c>
      <c r="L561" s="133" t="str">
        <f t="shared" si="78"/>
        <v>593</v>
      </c>
      <c r="M561" s="134">
        <f t="shared" si="79"/>
      </c>
    </row>
    <row r="562" spans="1:13" ht="12.75">
      <c r="A562" s="125" t="str">
        <f t="shared" si="80"/>
        <v>6015149592</v>
      </c>
      <c r="B562" s="128" t="str">
        <f t="shared" si="72"/>
        <v>Ensemble - Orchestra - String Orchestra- All Levels</v>
      </c>
      <c r="C562" s="126" t="str">
        <f t="shared" si="73"/>
        <v>Print Music</v>
      </c>
      <c r="D562" s="127" t="s">
        <v>1788</v>
      </c>
      <c r="E562" s="127" t="s">
        <v>1843</v>
      </c>
      <c r="F562" s="127" t="s">
        <v>1709</v>
      </c>
      <c r="G562" s="126" t="str">
        <f t="shared" si="74"/>
        <v>Ensemble - Orchestra</v>
      </c>
      <c r="H562" s="130" t="s">
        <v>1714</v>
      </c>
      <c r="I562" s="132">
        <f t="shared" si="75"/>
        <v>60</v>
      </c>
      <c r="J562" s="133" t="str">
        <f t="shared" si="76"/>
        <v>15</v>
      </c>
      <c r="K562" s="133" t="str">
        <f t="shared" si="77"/>
        <v>149</v>
      </c>
      <c r="L562" s="133" t="str">
        <f t="shared" si="78"/>
        <v>592</v>
      </c>
      <c r="M562" s="134">
        <f t="shared" si="79"/>
      </c>
    </row>
    <row r="563" spans="1:13" ht="12.75">
      <c r="A563" s="125" t="str">
        <f t="shared" si="80"/>
        <v>6015149591</v>
      </c>
      <c r="B563" s="128" t="str">
        <f t="shared" si="72"/>
        <v>Ensemble - Orchestra - String Orchestra Levels-5-6</v>
      </c>
      <c r="C563" s="126" t="str">
        <f t="shared" si="73"/>
        <v>Print Music</v>
      </c>
      <c r="D563" s="127" t="s">
        <v>1788</v>
      </c>
      <c r="E563" s="127" t="s">
        <v>185</v>
      </c>
      <c r="F563" s="127" t="s">
        <v>1709</v>
      </c>
      <c r="G563" s="126" t="str">
        <f t="shared" si="74"/>
        <v>Ensemble - Orchestra</v>
      </c>
      <c r="H563" s="130" t="s">
        <v>1717</v>
      </c>
      <c r="I563" s="132">
        <f t="shared" si="75"/>
        <v>60</v>
      </c>
      <c r="J563" s="133" t="str">
        <f t="shared" si="76"/>
        <v>15</v>
      </c>
      <c r="K563" s="133" t="str">
        <f t="shared" si="77"/>
        <v>149</v>
      </c>
      <c r="L563" s="133" t="str">
        <f t="shared" si="78"/>
        <v>591</v>
      </c>
      <c r="M563" s="134">
        <f t="shared" si="79"/>
      </c>
    </row>
    <row r="564" spans="1:13" ht="12.75">
      <c r="A564" s="125" t="str">
        <f t="shared" si="80"/>
        <v>6015149570</v>
      </c>
      <c r="B564" s="128" t="str">
        <f t="shared" si="72"/>
        <v>Ensemble - Orchestra - Special Occasions</v>
      </c>
      <c r="C564" s="126" t="str">
        <f t="shared" si="73"/>
        <v>Print Music</v>
      </c>
      <c r="D564" s="127" t="s">
        <v>1788</v>
      </c>
      <c r="E564" s="127" t="s">
        <v>185</v>
      </c>
      <c r="F564" s="127" t="s">
        <v>1709</v>
      </c>
      <c r="G564" s="126" t="str">
        <f t="shared" si="74"/>
        <v>Ensemble - Orchestra</v>
      </c>
      <c r="H564" s="130" t="s">
        <v>1708</v>
      </c>
      <c r="I564" s="132">
        <f t="shared" si="75"/>
        <v>60</v>
      </c>
      <c r="J564" s="133" t="str">
        <f t="shared" si="76"/>
        <v>15</v>
      </c>
      <c r="K564" s="133" t="str">
        <f t="shared" si="77"/>
        <v>149</v>
      </c>
      <c r="L564" s="133" t="str">
        <f t="shared" si="78"/>
        <v>570</v>
      </c>
      <c r="M564" s="134">
        <f t="shared" si="79"/>
      </c>
    </row>
    <row r="565" spans="1:13" ht="12.75">
      <c r="A565" s="125" t="str">
        <f t="shared" si="80"/>
        <v>6015149435</v>
      </c>
      <c r="B565" s="128" t="str">
        <f t="shared" si="72"/>
        <v>Ensemble - Orchestra - Orchestra Collections/Scores</v>
      </c>
      <c r="C565" s="126" t="str">
        <f t="shared" si="73"/>
        <v>Print Music</v>
      </c>
      <c r="D565" s="127" t="s">
        <v>1788</v>
      </c>
      <c r="E565" s="127" t="s">
        <v>185</v>
      </c>
      <c r="F565" s="127" t="s">
        <v>1709</v>
      </c>
      <c r="G565" s="126" t="str">
        <f t="shared" si="74"/>
        <v>Ensemble - Orchestra</v>
      </c>
      <c r="H565" s="130" t="s">
        <v>1718</v>
      </c>
      <c r="I565" s="132">
        <f t="shared" si="75"/>
        <v>60</v>
      </c>
      <c r="J565" s="133" t="str">
        <f t="shared" si="76"/>
        <v>15</v>
      </c>
      <c r="K565" s="133" t="str">
        <f t="shared" si="77"/>
        <v>149</v>
      </c>
      <c r="L565" s="133" t="str">
        <f t="shared" si="78"/>
        <v>435</v>
      </c>
      <c r="M565" s="134">
        <f t="shared" si="79"/>
      </c>
    </row>
    <row r="566" spans="1:13" ht="12.75">
      <c r="A566" s="125" t="str">
        <f t="shared" si="80"/>
        <v>6015149326</v>
      </c>
      <c r="B566" s="128" t="str">
        <f t="shared" si="72"/>
        <v>Ensemble - Orchestra - Full Orchestra-Levels 3-4</v>
      </c>
      <c r="C566" s="126" t="str">
        <f t="shared" si="73"/>
        <v>Print Music</v>
      </c>
      <c r="D566" s="127" t="s">
        <v>1788</v>
      </c>
      <c r="E566" s="127" t="s">
        <v>185</v>
      </c>
      <c r="F566" s="127" t="s">
        <v>1709</v>
      </c>
      <c r="G566" s="126" t="str">
        <f t="shared" si="74"/>
        <v>Ensemble - Orchestra</v>
      </c>
      <c r="H566" s="130" t="s">
        <v>1712</v>
      </c>
      <c r="I566" s="132">
        <f t="shared" si="75"/>
        <v>60</v>
      </c>
      <c r="J566" s="133" t="str">
        <f t="shared" si="76"/>
        <v>15</v>
      </c>
      <c r="K566" s="133" t="str">
        <f t="shared" si="77"/>
        <v>149</v>
      </c>
      <c r="L566" s="133" t="str">
        <f t="shared" si="78"/>
        <v>326</v>
      </c>
      <c r="M566" s="134">
        <f t="shared" si="79"/>
      </c>
    </row>
    <row r="567" spans="1:13" ht="12.75">
      <c r="A567" s="125" t="str">
        <f t="shared" si="80"/>
        <v>6015149325</v>
      </c>
      <c r="B567" s="128" t="str">
        <f t="shared" si="72"/>
        <v>Ensemble - Orchestra - Full Orchestra-Levels 1-2</v>
      </c>
      <c r="C567" s="126" t="str">
        <f t="shared" si="73"/>
        <v>Print Music</v>
      </c>
      <c r="D567" s="127" t="s">
        <v>1788</v>
      </c>
      <c r="E567" s="127" t="s">
        <v>185</v>
      </c>
      <c r="F567" s="127" t="s">
        <v>1709</v>
      </c>
      <c r="G567" s="126" t="str">
        <f t="shared" si="74"/>
        <v>Ensemble - Orchestra</v>
      </c>
      <c r="H567" s="130" t="s">
        <v>1711</v>
      </c>
      <c r="I567" s="132">
        <f t="shared" si="75"/>
        <v>60</v>
      </c>
      <c r="J567" s="133" t="str">
        <f t="shared" si="76"/>
        <v>15</v>
      </c>
      <c r="K567" s="133" t="str">
        <f t="shared" si="77"/>
        <v>149</v>
      </c>
      <c r="L567" s="133" t="str">
        <f t="shared" si="78"/>
        <v>325</v>
      </c>
      <c r="M567" s="134">
        <f t="shared" si="79"/>
      </c>
    </row>
    <row r="568" spans="1:13" ht="12.75">
      <c r="A568" s="125" t="str">
        <f t="shared" si="80"/>
        <v>6015149324</v>
      </c>
      <c r="B568" s="128" t="str">
        <f t="shared" si="72"/>
        <v>Ensemble - Orchestra - Full Orchestra- All Levels</v>
      </c>
      <c r="C568" s="126" t="str">
        <f t="shared" si="73"/>
        <v>Print Music</v>
      </c>
      <c r="D568" s="127" t="s">
        <v>1788</v>
      </c>
      <c r="E568" s="127" t="s">
        <v>185</v>
      </c>
      <c r="F568" s="127" t="s">
        <v>1709</v>
      </c>
      <c r="G568" s="126" t="str">
        <f t="shared" si="74"/>
        <v>Ensemble - Orchestra</v>
      </c>
      <c r="H568" s="130" t="s">
        <v>1710</v>
      </c>
      <c r="I568" s="132">
        <f t="shared" si="75"/>
        <v>60</v>
      </c>
      <c r="J568" s="133" t="str">
        <f t="shared" si="76"/>
        <v>15</v>
      </c>
      <c r="K568" s="133" t="str">
        <f t="shared" si="77"/>
        <v>149</v>
      </c>
      <c r="L568" s="133" t="str">
        <f t="shared" si="78"/>
        <v>324</v>
      </c>
      <c r="M568" s="134">
        <f t="shared" si="79"/>
      </c>
    </row>
    <row r="569" spans="1:13" ht="12.75">
      <c r="A569" s="125" t="str">
        <f t="shared" si="80"/>
        <v>6015149323</v>
      </c>
      <c r="B569" s="128" t="str">
        <f t="shared" si="72"/>
        <v>Ensemble - Orchestra - Full Orchestra Levels-5-6</v>
      </c>
      <c r="C569" s="126" t="str">
        <f t="shared" si="73"/>
        <v>Print Music</v>
      </c>
      <c r="D569" s="127" t="s">
        <v>1788</v>
      </c>
      <c r="E569" s="127" t="s">
        <v>185</v>
      </c>
      <c r="F569" s="127" t="s">
        <v>1709</v>
      </c>
      <c r="G569" s="126" t="str">
        <f t="shared" si="74"/>
        <v>Ensemble - Orchestra</v>
      </c>
      <c r="H569" s="130" t="s">
        <v>1713</v>
      </c>
      <c r="I569" s="132">
        <f t="shared" si="75"/>
        <v>60</v>
      </c>
      <c r="J569" s="133" t="str">
        <f t="shared" si="76"/>
        <v>15</v>
      </c>
      <c r="K569" s="133" t="str">
        <f t="shared" si="77"/>
        <v>149</v>
      </c>
      <c r="L569" s="133" t="str">
        <f t="shared" si="78"/>
        <v>323</v>
      </c>
      <c r="M569" s="134">
        <f t="shared" si="79"/>
      </c>
    </row>
    <row r="570" spans="1:13" ht="12.75">
      <c r="A570" s="125" t="str">
        <f t="shared" si="80"/>
        <v>6015149233</v>
      </c>
      <c r="B570" s="128" t="str">
        <f t="shared" si="72"/>
        <v>Ensemble - Orchestra - Classroom Methods-Elementary</v>
      </c>
      <c r="C570" s="126" t="str">
        <f t="shared" si="73"/>
        <v>Print Music</v>
      </c>
      <c r="D570" s="127" t="s">
        <v>1788</v>
      </c>
      <c r="E570" s="127" t="s">
        <v>185</v>
      </c>
      <c r="F570" s="127" t="s">
        <v>1709</v>
      </c>
      <c r="G570" s="126" t="str">
        <f t="shared" si="74"/>
        <v>Ensemble - Orchestra</v>
      </c>
      <c r="H570" s="130" t="s">
        <v>1704</v>
      </c>
      <c r="I570" s="132">
        <f t="shared" si="75"/>
        <v>60</v>
      </c>
      <c r="J570" s="133" t="str">
        <f t="shared" si="76"/>
        <v>15</v>
      </c>
      <c r="K570" s="133" t="str">
        <f t="shared" si="77"/>
        <v>149</v>
      </c>
      <c r="L570" s="133" t="str">
        <f t="shared" si="78"/>
        <v>233</v>
      </c>
      <c r="M570" s="134">
        <f t="shared" si="79"/>
      </c>
    </row>
    <row r="571" spans="1:13" ht="12.75">
      <c r="A571" s="125" t="str">
        <f t="shared" si="80"/>
        <v>6015149232</v>
      </c>
      <c r="B571" s="128" t="str">
        <f t="shared" si="72"/>
        <v>Ensemble - Orchestra - Classroom Methods- Middle</v>
      </c>
      <c r="C571" s="126" t="str">
        <f t="shared" si="73"/>
        <v>Print Music</v>
      </c>
      <c r="D571" s="127" t="s">
        <v>1788</v>
      </c>
      <c r="E571" s="127" t="s">
        <v>185</v>
      </c>
      <c r="F571" s="127" t="s">
        <v>1709</v>
      </c>
      <c r="G571" s="126" t="str">
        <f t="shared" si="74"/>
        <v>Ensemble - Orchestra</v>
      </c>
      <c r="H571" s="130" t="s">
        <v>1705</v>
      </c>
      <c r="I571" s="132">
        <f t="shared" si="75"/>
        <v>60</v>
      </c>
      <c r="J571" s="133" t="str">
        <f t="shared" si="76"/>
        <v>15</v>
      </c>
      <c r="K571" s="133" t="str">
        <f t="shared" si="77"/>
        <v>149</v>
      </c>
      <c r="L571" s="133" t="str">
        <f t="shared" si="78"/>
        <v>232</v>
      </c>
      <c r="M571" s="134">
        <f t="shared" si="79"/>
      </c>
    </row>
    <row r="572" spans="1:13" ht="12.75">
      <c r="A572" s="125" t="str">
        <f t="shared" si="80"/>
        <v>6015149231</v>
      </c>
      <c r="B572" s="128" t="str">
        <f t="shared" si="72"/>
        <v>Ensemble - Orchestra - Classroom Methods- All Levels</v>
      </c>
      <c r="C572" s="126" t="str">
        <f t="shared" si="73"/>
        <v>Print Music</v>
      </c>
      <c r="D572" s="127" t="s">
        <v>1788</v>
      </c>
      <c r="E572" s="127" t="s">
        <v>185</v>
      </c>
      <c r="F572" s="127" t="s">
        <v>1709</v>
      </c>
      <c r="G572" s="126" t="str">
        <f t="shared" si="74"/>
        <v>Ensemble - Orchestra</v>
      </c>
      <c r="H572" s="130" t="s">
        <v>1703</v>
      </c>
      <c r="I572" s="132">
        <f t="shared" si="75"/>
        <v>60</v>
      </c>
      <c r="J572" s="133" t="str">
        <f t="shared" si="76"/>
        <v>15</v>
      </c>
      <c r="K572" s="133" t="str">
        <f t="shared" si="77"/>
        <v>149</v>
      </c>
      <c r="L572" s="133" t="str">
        <f t="shared" si="78"/>
        <v>231</v>
      </c>
      <c r="M572" s="134">
        <f t="shared" si="79"/>
      </c>
    </row>
    <row r="573" spans="1:13" ht="12.75">
      <c r="A573" s="125" t="str">
        <f t="shared" si="80"/>
        <v>6015149226</v>
      </c>
      <c r="B573" s="128" t="str">
        <f t="shared" si="72"/>
        <v>Ensemble - Orchestra - Clasroom Methods-High School</v>
      </c>
      <c r="C573" s="126" t="str">
        <f t="shared" si="73"/>
        <v>Print Music</v>
      </c>
      <c r="D573" s="127" t="s">
        <v>1788</v>
      </c>
      <c r="E573" s="127" t="s">
        <v>185</v>
      </c>
      <c r="F573" s="127" t="s">
        <v>1709</v>
      </c>
      <c r="G573" s="126" t="str">
        <f t="shared" si="74"/>
        <v>Ensemble - Orchestra</v>
      </c>
      <c r="H573" s="130" t="s">
        <v>1706</v>
      </c>
      <c r="I573" s="132">
        <f t="shared" si="75"/>
        <v>60</v>
      </c>
      <c r="J573" s="133" t="str">
        <f t="shared" si="76"/>
        <v>15</v>
      </c>
      <c r="K573" s="133" t="str">
        <f t="shared" si="77"/>
        <v>149</v>
      </c>
      <c r="L573" s="133" t="str">
        <f t="shared" si="78"/>
        <v>226</v>
      </c>
      <c r="M573" s="134">
        <f t="shared" si="79"/>
      </c>
    </row>
    <row r="574" spans="1:13" ht="12.75">
      <c r="A574" s="125" t="str">
        <f t="shared" si="80"/>
        <v>6015124688</v>
      </c>
      <c r="B574" s="128" t="str">
        <f t="shared" si="72"/>
        <v>Ensemble - Ensembles/Groups - Woodwind Trio</v>
      </c>
      <c r="C574" s="126" t="str">
        <f t="shared" si="73"/>
        <v>Print Music</v>
      </c>
      <c r="D574" s="127" t="s">
        <v>1788</v>
      </c>
      <c r="E574" s="127" t="s">
        <v>185</v>
      </c>
      <c r="F574" s="127" t="s">
        <v>1745</v>
      </c>
      <c r="G574" s="126" t="str">
        <f t="shared" si="74"/>
        <v>Ensemble - Ensembles/Groups</v>
      </c>
      <c r="H574" s="130" t="s">
        <v>1752</v>
      </c>
      <c r="I574" s="132">
        <f t="shared" si="75"/>
        <v>60</v>
      </c>
      <c r="J574" s="133" t="str">
        <f t="shared" si="76"/>
        <v>15</v>
      </c>
      <c r="K574" s="133" t="str">
        <f t="shared" si="77"/>
        <v>124</v>
      </c>
      <c r="L574" s="133" t="str">
        <f t="shared" si="78"/>
        <v>688</v>
      </c>
      <c r="M574" s="134">
        <f t="shared" si="79"/>
      </c>
    </row>
    <row r="575" spans="1:13" ht="12.75">
      <c r="A575" s="125" t="str">
        <f t="shared" si="80"/>
        <v>6015124687</v>
      </c>
      <c r="B575" s="128" t="str">
        <f t="shared" si="72"/>
        <v>Ensemble - Ensembles/Groups - Woodwind Quintet</v>
      </c>
      <c r="C575" s="126" t="str">
        <f t="shared" si="73"/>
        <v>Print Music</v>
      </c>
      <c r="D575" s="127" t="s">
        <v>190</v>
      </c>
      <c r="E575" s="127" t="s">
        <v>191</v>
      </c>
      <c r="F575" s="127" t="s">
        <v>1745</v>
      </c>
      <c r="G575" s="126" t="str">
        <f t="shared" si="74"/>
        <v>Ensemble - Ensembles/Groups</v>
      </c>
      <c r="H575" s="130" t="s">
        <v>1754</v>
      </c>
      <c r="I575" s="132">
        <f t="shared" si="75"/>
        <v>60</v>
      </c>
      <c r="J575" s="133" t="str">
        <f t="shared" si="76"/>
        <v>15</v>
      </c>
      <c r="K575" s="133" t="str">
        <f t="shared" si="77"/>
        <v>124</v>
      </c>
      <c r="L575" s="133" t="str">
        <f t="shared" si="78"/>
        <v>687</v>
      </c>
      <c r="M575" s="134">
        <f t="shared" si="79"/>
      </c>
    </row>
    <row r="576" spans="1:13" ht="12.75">
      <c r="A576" s="125" t="str">
        <f t="shared" si="80"/>
        <v>6015124686</v>
      </c>
      <c r="B576" s="128" t="str">
        <f t="shared" si="72"/>
        <v>Ensemble - Ensembles/Groups - Woodwind Quartet</v>
      </c>
      <c r="C576" s="126" t="str">
        <f t="shared" si="73"/>
        <v>Print Music</v>
      </c>
      <c r="D576" s="127" t="s">
        <v>1788</v>
      </c>
      <c r="E576" s="127" t="s">
        <v>185</v>
      </c>
      <c r="F576" s="127" t="s">
        <v>1745</v>
      </c>
      <c r="G576" s="126" t="str">
        <f t="shared" si="74"/>
        <v>Ensemble - Ensembles/Groups</v>
      </c>
      <c r="H576" s="130" t="s">
        <v>1753</v>
      </c>
      <c r="I576" s="132">
        <f t="shared" si="75"/>
        <v>60</v>
      </c>
      <c r="J576" s="133" t="str">
        <f t="shared" si="76"/>
        <v>15</v>
      </c>
      <c r="K576" s="133" t="str">
        <f t="shared" si="77"/>
        <v>124</v>
      </c>
      <c r="L576" s="133" t="str">
        <f t="shared" si="78"/>
        <v>686</v>
      </c>
      <c r="M576" s="134">
        <f t="shared" si="79"/>
      </c>
    </row>
    <row r="577" spans="1:13" ht="12.75">
      <c r="A577" s="125" t="str">
        <f t="shared" si="80"/>
        <v>6015124685</v>
      </c>
      <c r="B577" s="128" t="str">
        <f t="shared" si="72"/>
        <v>Ensemble - Ensembles/Groups - Woodwind Large Ensemble</v>
      </c>
      <c r="C577" s="126" t="str">
        <f t="shared" si="73"/>
        <v>Print Music</v>
      </c>
      <c r="D577" s="127" t="s">
        <v>1788</v>
      </c>
      <c r="E577" s="127" t="s">
        <v>185</v>
      </c>
      <c r="F577" s="127" t="s">
        <v>1745</v>
      </c>
      <c r="G577" s="126" t="str">
        <f t="shared" si="74"/>
        <v>Ensemble - Ensembles/Groups</v>
      </c>
      <c r="H577" s="130" t="s">
        <v>1755</v>
      </c>
      <c r="I577" s="132">
        <f t="shared" si="75"/>
        <v>60</v>
      </c>
      <c r="J577" s="133" t="str">
        <f t="shared" si="76"/>
        <v>15</v>
      </c>
      <c r="K577" s="133" t="str">
        <f t="shared" si="77"/>
        <v>124</v>
      </c>
      <c r="L577" s="133" t="str">
        <f t="shared" si="78"/>
        <v>685</v>
      </c>
      <c r="M577" s="134">
        <f t="shared" si="79"/>
      </c>
    </row>
    <row r="578" spans="1:13" ht="12.75">
      <c r="A578" s="125" t="str">
        <f t="shared" si="80"/>
        <v>6015124684</v>
      </c>
      <c r="B578" s="128" t="str">
        <f aca="true" t="shared" si="81" ref="B578:B641">G578&amp;" - "&amp;H578</f>
        <v>Ensemble - Ensembles/Groups - Woodwind Duet</v>
      </c>
      <c r="C578" s="126" t="str">
        <f aca="true" t="shared" si="82" ref="C578:C641">IF(D578="Print Music",D578,D578&amp;" - "&amp;E578)</f>
        <v>Print Music</v>
      </c>
      <c r="D578" s="127" t="s">
        <v>1788</v>
      </c>
      <c r="E578" s="127" t="s">
        <v>1843</v>
      </c>
      <c r="F578" s="127" t="s">
        <v>1745</v>
      </c>
      <c r="G578" s="126" t="str">
        <f aca="true" t="shared" si="83" ref="G578:G641">IF(D578="Print Music",E578&amp;" - "&amp;F578,F578)</f>
        <v>Ensemble - Ensembles/Groups</v>
      </c>
      <c r="H578" s="130" t="s">
        <v>1751</v>
      </c>
      <c r="I578" s="132">
        <f aca="true" t="shared" si="84" ref="I578:I641">IF(ISERROR(VLOOKUP(D578,Lvl1Code,2,FALSE)),"XX",VLOOKUP(D578,Lvl1Code,2,FALSE))</f>
        <v>60</v>
      </c>
      <c r="J578" s="133" t="str">
        <f aca="true" t="shared" si="85" ref="J578:J641">IF(ISERROR(VLOOKUP(E578,Lvl2Code,2,FALSE)),"XX",VLOOKUP(E578,Lvl2Code,2,FALSE))</f>
        <v>15</v>
      </c>
      <c r="K578" s="133" t="str">
        <f aca="true" t="shared" si="86" ref="K578:K641">IF(ISERROR(VLOOKUP(F578,Lvl3Code,2,FALSE)),"XXX",VLOOKUP(F578,Lvl3Code,2,FALSE))</f>
        <v>124</v>
      </c>
      <c r="L578" s="133" t="str">
        <f aca="true" t="shared" si="87" ref="L578:L641">IF(ISERROR(VLOOKUP(H578,Lvl4Code,2,FALSE)),"XXX",VLOOKUP(H578,Lvl4Code,2,FALSE))</f>
        <v>684</v>
      </c>
      <c r="M578" s="134">
        <f aca="true" t="shared" si="88" ref="M578:M641">IF(OR(I578="XX",J578="XX",K578="XXX",L578="XXX"),"XX","")</f>
      </c>
    </row>
    <row r="579" spans="1:13" ht="12.75">
      <c r="A579" s="125" t="str">
        <f aca="true" t="shared" si="89" ref="A579:A642">I579&amp;J579&amp;K579&amp;L579</f>
        <v>6015124676</v>
      </c>
      <c r="B579" s="128" t="str">
        <f t="shared" si="81"/>
        <v>Ensemble - Ensembles/Groups - Vocal Duets</v>
      </c>
      <c r="C579" s="126" t="str">
        <f t="shared" si="82"/>
        <v>Print Music</v>
      </c>
      <c r="D579" s="127" t="s">
        <v>1788</v>
      </c>
      <c r="E579" s="127" t="s">
        <v>185</v>
      </c>
      <c r="F579" s="127" t="s">
        <v>1745</v>
      </c>
      <c r="G579" s="126" t="str">
        <f t="shared" si="83"/>
        <v>Ensemble - Ensembles/Groups</v>
      </c>
      <c r="H579" s="130" t="s">
        <v>1774</v>
      </c>
      <c r="I579" s="132">
        <f t="shared" si="84"/>
        <v>60</v>
      </c>
      <c r="J579" s="133" t="str">
        <f t="shared" si="85"/>
        <v>15</v>
      </c>
      <c r="K579" s="133" t="str">
        <f t="shared" si="86"/>
        <v>124</v>
      </c>
      <c r="L579" s="133" t="str">
        <f t="shared" si="87"/>
        <v>676</v>
      </c>
      <c r="M579" s="134">
        <f t="shared" si="88"/>
      </c>
    </row>
    <row r="580" spans="1:13" ht="12.75">
      <c r="A580" s="125" t="str">
        <f t="shared" si="89"/>
        <v>6015124597</v>
      </c>
      <c r="B580" s="128" t="str">
        <f t="shared" si="81"/>
        <v>Ensemble - Ensembles/Groups - String Trio</v>
      </c>
      <c r="C580" s="126" t="str">
        <f t="shared" si="82"/>
        <v>Print Music</v>
      </c>
      <c r="D580" s="127" t="s">
        <v>1788</v>
      </c>
      <c r="E580" s="127" t="s">
        <v>185</v>
      </c>
      <c r="F580" s="127" t="s">
        <v>1745</v>
      </c>
      <c r="G580" s="126" t="str">
        <f t="shared" si="83"/>
        <v>Ensemble - Ensembles/Groups</v>
      </c>
      <c r="H580" s="130" t="s">
        <v>1757</v>
      </c>
      <c r="I580" s="132">
        <f t="shared" si="84"/>
        <v>60</v>
      </c>
      <c r="J580" s="133" t="str">
        <f t="shared" si="85"/>
        <v>15</v>
      </c>
      <c r="K580" s="133" t="str">
        <f t="shared" si="86"/>
        <v>124</v>
      </c>
      <c r="L580" s="133" t="str">
        <f t="shared" si="87"/>
        <v>597</v>
      </c>
      <c r="M580" s="134">
        <f t="shared" si="88"/>
      </c>
    </row>
    <row r="581" spans="1:13" ht="12.75">
      <c r="A581" s="125" t="str">
        <f t="shared" si="89"/>
        <v>6015124596</v>
      </c>
      <c r="B581" s="128" t="str">
        <f t="shared" si="81"/>
        <v>Ensemble - Ensembles/Groups - String Quintet</v>
      </c>
      <c r="C581" s="126" t="str">
        <f t="shared" si="82"/>
        <v>Print Music</v>
      </c>
      <c r="D581" s="127" t="s">
        <v>1788</v>
      </c>
      <c r="E581" s="127" t="s">
        <v>185</v>
      </c>
      <c r="F581" s="127" t="s">
        <v>1745</v>
      </c>
      <c r="G581" s="126" t="str">
        <f t="shared" si="83"/>
        <v>Ensemble - Ensembles/Groups</v>
      </c>
      <c r="H581" s="130" t="s">
        <v>1759</v>
      </c>
      <c r="I581" s="132">
        <f t="shared" si="84"/>
        <v>60</v>
      </c>
      <c r="J581" s="133" t="str">
        <f t="shared" si="85"/>
        <v>15</v>
      </c>
      <c r="K581" s="133" t="str">
        <f t="shared" si="86"/>
        <v>124</v>
      </c>
      <c r="L581" s="133" t="str">
        <f t="shared" si="87"/>
        <v>596</v>
      </c>
      <c r="M581" s="134">
        <f t="shared" si="88"/>
      </c>
    </row>
    <row r="582" spans="1:13" ht="12.75">
      <c r="A582" s="125" t="str">
        <f t="shared" si="89"/>
        <v>6015124595</v>
      </c>
      <c r="B582" s="128" t="str">
        <f t="shared" si="81"/>
        <v>Ensemble - Ensembles/Groups - String Quartet</v>
      </c>
      <c r="C582" s="126" t="str">
        <f t="shared" si="82"/>
        <v>Print Music</v>
      </c>
      <c r="D582" s="127" t="s">
        <v>1788</v>
      </c>
      <c r="E582" s="127" t="s">
        <v>185</v>
      </c>
      <c r="F582" s="127" t="s">
        <v>1745</v>
      </c>
      <c r="G582" s="126" t="str">
        <f t="shared" si="83"/>
        <v>Ensemble - Ensembles/Groups</v>
      </c>
      <c r="H582" s="130" t="s">
        <v>1758</v>
      </c>
      <c r="I582" s="132">
        <f t="shared" si="84"/>
        <v>60</v>
      </c>
      <c r="J582" s="133" t="str">
        <f t="shared" si="85"/>
        <v>15</v>
      </c>
      <c r="K582" s="133" t="str">
        <f t="shared" si="86"/>
        <v>124</v>
      </c>
      <c r="L582" s="133" t="str">
        <f t="shared" si="87"/>
        <v>595</v>
      </c>
      <c r="M582" s="134">
        <f t="shared" si="88"/>
      </c>
    </row>
    <row r="583" spans="1:13" ht="12.75">
      <c r="A583" s="125" t="str">
        <f t="shared" si="89"/>
        <v>6015124590</v>
      </c>
      <c r="B583" s="128" t="str">
        <f t="shared" si="81"/>
        <v>Ensemble - Ensembles/Groups - String Large Ensemble</v>
      </c>
      <c r="C583" s="126" t="str">
        <f t="shared" si="82"/>
        <v>Print Music</v>
      </c>
      <c r="D583" s="127" t="s">
        <v>1788</v>
      </c>
      <c r="E583" s="127" t="s">
        <v>185</v>
      </c>
      <c r="F583" s="127" t="s">
        <v>1745</v>
      </c>
      <c r="G583" s="126" t="str">
        <f t="shared" si="83"/>
        <v>Ensemble - Ensembles/Groups</v>
      </c>
      <c r="H583" s="130" t="s">
        <v>1760</v>
      </c>
      <c r="I583" s="132">
        <f t="shared" si="84"/>
        <v>60</v>
      </c>
      <c r="J583" s="133" t="str">
        <f t="shared" si="85"/>
        <v>15</v>
      </c>
      <c r="K583" s="133" t="str">
        <f t="shared" si="86"/>
        <v>124</v>
      </c>
      <c r="L583" s="133" t="str">
        <f t="shared" si="87"/>
        <v>590</v>
      </c>
      <c r="M583" s="134">
        <f t="shared" si="88"/>
      </c>
    </row>
    <row r="584" spans="1:13" ht="12.75">
      <c r="A584" s="125" t="str">
        <f t="shared" si="89"/>
        <v>6015124589</v>
      </c>
      <c r="B584" s="128" t="str">
        <f t="shared" si="81"/>
        <v>Ensemble - Ensembles/Groups - String Duet</v>
      </c>
      <c r="C584" s="126" t="str">
        <f t="shared" si="82"/>
        <v>Print Music</v>
      </c>
      <c r="D584" s="127" t="s">
        <v>1788</v>
      </c>
      <c r="E584" s="127" t="s">
        <v>185</v>
      </c>
      <c r="F584" s="127" t="s">
        <v>1745</v>
      </c>
      <c r="G584" s="126" t="str">
        <f t="shared" si="83"/>
        <v>Ensemble - Ensembles/Groups</v>
      </c>
      <c r="H584" s="130" t="s">
        <v>1756</v>
      </c>
      <c r="I584" s="132">
        <f t="shared" si="84"/>
        <v>60</v>
      </c>
      <c r="J584" s="133" t="str">
        <f t="shared" si="85"/>
        <v>15</v>
      </c>
      <c r="K584" s="133" t="str">
        <f t="shared" si="86"/>
        <v>124</v>
      </c>
      <c r="L584" s="133" t="str">
        <f t="shared" si="87"/>
        <v>589</v>
      </c>
      <c r="M584" s="134">
        <f t="shared" si="88"/>
      </c>
    </row>
    <row r="585" spans="1:13" ht="12.75">
      <c r="A585" s="125" t="str">
        <f t="shared" si="89"/>
        <v>6015124487</v>
      </c>
      <c r="B585" s="128" t="str">
        <f t="shared" si="81"/>
        <v>Ensemble - Ensembles/Groups - Percussion Trio</v>
      </c>
      <c r="C585" s="126" t="str">
        <f t="shared" si="82"/>
        <v>Print Music</v>
      </c>
      <c r="D585" s="127" t="s">
        <v>1788</v>
      </c>
      <c r="E585" s="127" t="s">
        <v>185</v>
      </c>
      <c r="F585" s="127" t="s">
        <v>1745</v>
      </c>
      <c r="G585" s="126" t="str">
        <f t="shared" si="83"/>
        <v>Ensemble - Ensembles/Groups</v>
      </c>
      <c r="H585" s="130" t="s">
        <v>1762</v>
      </c>
      <c r="I585" s="132">
        <f t="shared" si="84"/>
        <v>60</v>
      </c>
      <c r="J585" s="133" t="str">
        <f t="shared" si="85"/>
        <v>15</v>
      </c>
      <c r="K585" s="133" t="str">
        <f t="shared" si="86"/>
        <v>124</v>
      </c>
      <c r="L585" s="133" t="str">
        <f t="shared" si="87"/>
        <v>487</v>
      </c>
      <c r="M585" s="134">
        <f t="shared" si="88"/>
      </c>
    </row>
    <row r="586" spans="1:13" ht="12.75">
      <c r="A586" s="125" t="str">
        <f t="shared" si="89"/>
        <v>6015124486</v>
      </c>
      <c r="B586" s="128" t="str">
        <f t="shared" si="81"/>
        <v>Ensemble - Ensembles/Groups - Percussion Quintet</v>
      </c>
      <c r="C586" s="126" t="str">
        <f t="shared" si="82"/>
        <v>Print Music</v>
      </c>
      <c r="D586" s="127" t="s">
        <v>1788</v>
      </c>
      <c r="E586" s="127" t="s">
        <v>185</v>
      </c>
      <c r="F586" s="127" t="s">
        <v>1745</v>
      </c>
      <c r="G586" s="126" t="str">
        <f t="shared" si="83"/>
        <v>Ensemble - Ensembles/Groups</v>
      </c>
      <c r="H586" s="130" t="s">
        <v>1764</v>
      </c>
      <c r="I586" s="132">
        <f t="shared" si="84"/>
        <v>60</v>
      </c>
      <c r="J586" s="133" t="str">
        <f t="shared" si="85"/>
        <v>15</v>
      </c>
      <c r="K586" s="133" t="str">
        <f t="shared" si="86"/>
        <v>124</v>
      </c>
      <c r="L586" s="133" t="str">
        <f t="shared" si="87"/>
        <v>486</v>
      </c>
      <c r="M586" s="134">
        <f t="shared" si="88"/>
      </c>
    </row>
    <row r="587" spans="1:13" ht="12.75">
      <c r="A587" s="125" t="str">
        <f t="shared" si="89"/>
        <v>6015124485</v>
      </c>
      <c r="B587" s="128" t="str">
        <f t="shared" si="81"/>
        <v>Ensemble - Ensembles/Groups - Percussion Quartet</v>
      </c>
      <c r="C587" s="126" t="str">
        <f t="shared" si="82"/>
        <v>Print Music</v>
      </c>
      <c r="D587" s="127" t="s">
        <v>1788</v>
      </c>
      <c r="E587" s="127" t="s">
        <v>185</v>
      </c>
      <c r="F587" s="127" t="s">
        <v>1745</v>
      </c>
      <c r="G587" s="126" t="str">
        <f t="shared" si="83"/>
        <v>Ensemble - Ensembles/Groups</v>
      </c>
      <c r="H587" s="130" t="s">
        <v>1763</v>
      </c>
      <c r="I587" s="132">
        <f t="shared" si="84"/>
        <v>60</v>
      </c>
      <c r="J587" s="133" t="str">
        <f t="shared" si="85"/>
        <v>15</v>
      </c>
      <c r="K587" s="133" t="str">
        <f t="shared" si="86"/>
        <v>124</v>
      </c>
      <c r="L587" s="133" t="str">
        <f t="shared" si="87"/>
        <v>485</v>
      </c>
      <c r="M587" s="134">
        <f t="shared" si="88"/>
      </c>
    </row>
    <row r="588" spans="1:13" ht="12.75">
      <c r="A588" s="125" t="str">
        <f t="shared" si="89"/>
        <v>6015124484</v>
      </c>
      <c r="B588" s="128" t="str">
        <f t="shared" si="81"/>
        <v>Ensemble - Ensembles/Groups - Percussion Large Ensemble</v>
      </c>
      <c r="C588" s="126" t="str">
        <f t="shared" si="82"/>
        <v>Print Music</v>
      </c>
      <c r="D588" s="127" t="s">
        <v>1788</v>
      </c>
      <c r="E588" s="127" t="s">
        <v>185</v>
      </c>
      <c r="F588" s="127" t="s">
        <v>1745</v>
      </c>
      <c r="G588" s="126" t="str">
        <f t="shared" si="83"/>
        <v>Ensemble - Ensembles/Groups</v>
      </c>
      <c r="H588" s="130" t="s">
        <v>1765</v>
      </c>
      <c r="I588" s="132">
        <f t="shared" si="84"/>
        <v>60</v>
      </c>
      <c r="J588" s="133" t="str">
        <f t="shared" si="85"/>
        <v>15</v>
      </c>
      <c r="K588" s="133" t="str">
        <f t="shared" si="86"/>
        <v>124</v>
      </c>
      <c r="L588" s="133" t="str">
        <f t="shared" si="87"/>
        <v>484</v>
      </c>
      <c r="M588" s="134">
        <f t="shared" si="88"/>
      </c>
    </row>
    <row r="589" spans="1:13" ht="12.75">
      <c r="A589" s="125" t="str">
        <f t="shared" si="89"/>
        <v>6015124483</v>
      </c>
      <c r="B589" s="128" t="str">
        <f t="shared" si="81"/>
        <v>Ensemble - Ensembles/Groups - Percussion Duet</v>
      </c>
      <c r="C589" s="126" t="str">
        <f t="shared" si="82"/>
        <v>Print Music</v>
      </c>
      <c r="D589" s="127" t="s">
        <v>1788</v>
      </c>
      <c r="E589" s="127" t="s">
        <v>185</v>
      </c>
      <c r="F589" s="127" t="s">
        <v>1745</v>
      </c>
      <c r="G589" s="126" t="str">
        <f t="shared" si="83"/>
        <v>Ensemble - Ensembles/Groups</v>
      </c>
      <c r="H589" s="130" t="s">
        <v>1761</v>
      </c>
      <c r="I589" s="132">
        <f t="shared" si="84"/>
        <v>60</v>
      </c>
      <c r="J589" s="133" t="str">
        <f t="shared" si="85"/>
        <v>15</v>
      </c>
      <c r="K589" s="133" t="str">
        <f t="shared" si="86"/>
        <v>124</v>
      </c>
      <c r="L589" s="133" t="str">
        <f t="shared" si="87"/>
        <v>483</v>
      </c>
      <c r="M589" s="134">
        <f t="shared" si="88"/>
      </c>
    </row>
    <row r="590" spans="1:13" ht="12.75">
      <c r="A590" s="125" t="str">
        <f t="shared" si="89"/>
        <v>6015124414</v>
      </c>
      <c r="B590" s="128" t="str">
        <f t="shared" si="81"/>
        <v>Ensemble - Ensembles/Groups - Mixed Chamber Trio</v>
      </c>
      <c r="C590" s="126" t="str">
        <f t="shared" si="82"/>
        <v>Print Music</v>
      </c>
      <c r="D590" s="127" t="s">
        <v>1788</v>
      </c>
      <c r="E590" s="127" t="s">
        <v>185</v>
      </c>
      <c r="F590" s="127" t="s">
        <v>1745</v>
      </c>
      <c r="G590" s="126" t="str">
        <f t="shared" si="83"/>
        <v>Ensemble - Ensembles/Groups</v>
      </c>
      <c r="H590" s="130" t="s">
        <v>1767</v>
      </c>
      <c r="I590" s="132">
        <f t="shared" si="84"/>
        <v>60</v>
      </c>
      <c r="J590" s="133" t="str">
        <f t="shared" si="85"/>
        <v>15</v>
      </c>
      <c r="K590" s="133" t="str">
        <f t="shared" si="86"/>
        <v>124</v>
      </c>
      <c r="L590" s="133" t="str">
        <f t="shared" si="87"/>
        <v>414</v>
      </c>
      <c r="M590" s="134">
        <f t="shared" si="88"/>
      </c>
    </row>
    <row r="591" spans="1:13" ht="12.75">
      <c r="A591" s="125" t="str">
        <f t="shared" si="89"/>
        <v>6015124413</v>
      </c>
      <c r="B591" s="128" t="str">
        <f t="shared" si="81"/>
        <v>Ensemble - Ensembles/Groups - Mixed Chamber Quintet</v>
      </c>
      <c r="C591" s="126" t="str">
        <f t="shared" si="82"/>
        <v>Print Music</v>
      </c>
      <c r="D591" s="127" t="s">
        <v>190</v>
      </c>
      <c r="E591" s="127" t="s">
        <v>191</v>
      </c>
      <c r="F591" s="127" t="s">
        <v>1745</v>
      </c>
      <c r="G591" s="126" t="str">
        <f t="shared" si="83"/>
        <v>Ensemble - Ensembles/Groups</v>
      </c>
      <c r="H591" s="130" t="s">
        <v>1769</v>
      </c>
      <c r="I591" s="132">
        <f t="shared" si="84"/>
        <v>60</v>
      </c>
      <c r="J591" s="133" t="str">
        <f t="shared" si="85"/>
        <v>15</v>
      </c>
      <c r="K591" s="133" t="str">
        <f t="shared" si="86"/>
        <v>124</v>
      </c>
      <c r="L591" s="133" t="str">
        <f t="shared" si="87"/>
        <v>413</v>
      </c>
      <c r="M591" s="134">
        <f t="shared" si="88"/>
      </c>
    </row>
    <row r="592" spans="1:13" ht="12.75">
      <c r="A592" s="125" t="str">
        <f t="shared" si="89"/>
        <v>6015124412</v>
      </c>
      <c r="B592" s="128" t="str">
        <f t="shared" si="81"/>
        <v>Ensemble - Ensembles/Groups - Mixed Chamber Quartet</v>
      </c>
      <c r="C592" s="126" t="str">
        <f t="shared" si="82"/>
        <v>Print Music</v>
      </c>
      <c r="D592" s="127" t="s">
        <v>1788</v>
      </c>
      <c r="E592" s="127" t="s">
        <v>185</v>
      </c>
      <c r="F592" s="127" t="s">
        <v>1745</v>
      </c>
      <c r="G592" s="126" t="str">
        <f t="shared" si="83"/>
        <v>Ensemble - Ensembles/Groups</v>
      </c>
      <c r="H592" s="130" t="s">
        <v>1768</v>
      </c>
      <c r="I592" s="132">
        <f t="shared" si="84"/>
        <v>60</v>
      </c>
      <c r="J592" s="133" t="str">
        <f t="shared" si="85"/>
        <v>15</v>
      </c>
      <c r="K592" s="133" t="str">
        <f t="shared" si="86"/>
        <v>124</v>
      </c>
      <c r="L592" s="133" t="str">
        <f t="shared" si="87"/>
        <v>412</v>
      </c>
      <c r="M592" s="134">
        <f t="shared" si="88"/>
      </c>
    </row>
    <row r="593" spans="1:13" ht="12.75">
      <c r="A593" s="125" t="str">
        <f t="shared" si="89"/>
        <v>6015124411</v>
      </c>
      <c r="B593" s="128" t="str">
        <f t="shared" si="81"/>
        <v>Ensemble - Ensembles/Groups - Mixed Chamber Large Ensemble</v>
      </c>
      <c r="C593" s="126" t="str">
        <f t="shared" si="82"/>
        <v>Print Music</v>
      </c>
      <c r="D593" s="127" t="s">
        <v>1788</v>
      </c>
      <c r="E593" s="127" t="s">
        <v>185</v>
      </c>
      <c r="F593" s="127" t="s">
        <v>1745</v>
      </c>
      <c r="G593" s="126" t="str">
        <f t="shared" si="83"/>
        <v>Ensemble - Ensembles/Groups</v>
      </c>
      <c r="H593" s="130" t="s">
        <v>1770</v>
      </c>
      <c r="I593" s="132">
        <f t="shared" si="84"/>
        <v>60</v>
      </c>
      <c r="J593" s="133" t="str">
        <f t="shared" si="85"/>
        <v>15</v>
      </c>
      <c r="K593" s="133" t="str">
        <f t="shared" si="86"/>
        <v>124</v>
      </c>
      <c r="L593" s="133" t="str">
        <f t="shared" si="87"/>
        <v>411</v>
      </c>
      <c r="M593" s="134">
        <f t="shared" si="88"/>
      </c>
    </row>
    <row r="594" spans="1:13" ht="12.75">
      <c r="A594" s="125" t="str">
        <f t="shared" si="89"/>
        <v>6015124410</v>
      </c>
      <c r="B594" s="128" t="str">
        <f t="shared" si="81"/>
        <v>Ensemble - Ensembles/Groups - Mixed Chamber Duet</v>
      </c>
      <c r="C594" s="126" t="str">
        <f t="shared" si="82"/>
        <v>Print Music</v>
      </c>
      <c r="D594" s="127" t="s">
        <v>1788</v>
      </c>
      <c r="E594" s="127" t="s">
        <v>1843</v>
      </c>
      <c r="F594" s="127" t="s">
        <v>1745</v>
      </c>
      <c r="G594" s="126" t="str">
        <f t="shared" si="83"/>
        <v>Ensemble - Ensembles/Groups</v>
      </c>
      <c r="H594" s="130" t="s">
        <v>1766</v>
      </c>
      <c r="I594" s="132">
        <f t="shared" si="84"/>
        <v>60</v>
      </c>
      <c r="J594" s="133" t="str">
        <f t="shared" si="85"/>
        <v>15</v>
      </c>
      <c r="K594" s="133" t="str">
        <f t="shared" si="86"/>
        <v>124</v>
      </c>
      <c r="L594" s="133" t="str">
        <f t="shared" si="87"/>
        <v>410</v>
      </c>
      <c r="M594" s="134">
        <f t="shared" si="88"/>
      </c>
    </row>
    <row r="595" spans="1:13" ht="12.75">
      <c r="A595" s="125" t="str">
        <f t="shared" si="89"/>
        <v>6015124352</v>
      </c>
      <c r="B595" s="128" t="str">
        <f t="shared" si="81"/>
        <v>Ensemble - Ensembles/Groups - Handbell 6 Octave</v>
      </c>
      <c r="C595" s="126" t="str">
        <f t="shared" si="82"/>
        <v>Print Music</v>
      </c>
      <c r="D595" s="127" t="s">
        <v>1788</v>
      </c>
      <c r="E595" s="127" t="s">
        <v>185</v>
      </c>
      <c r="F595" s="127" t="s">
        <v>1745</v>
      </c>
      <c r="G595" s="126" t="str">
        <f t="shared" si="83"/>
        <v>Ensemble - Ensembles/Groups</v>
      </c>
      <c r="H595" s="130" t="s">
        <v>1773</v>
      </c>
      <c r="I595" s="132">
        <f t="shared" si="84"/>
        <v>60</v>
      </c>
      <c r="J595" s="133" t="str">
        <f t="shared" si="85"/>
        <v>15</v>
      </c>
      <c r="K595" s="133" t="str">
        <f t="shared" si="86"/>
        <v>124</v>
      </c>
      <c r="L595" s="133" t="str">
        <f t="shared" si="87"/>
        <v>352</v>
      </c>
      <c r="M595" s="134">
        <f t="shared" si="88"/>
      </c>
    </row>
    <row r="596" spans="1:13" ht="12.75">
      <c r="A596" s="125" t="str">
        <f t="shared" si="89"/>
        <v>6015124351</v>
      </c>
      <c r="B596" s="128" t="str">
        <f t="shared" si="81"/>
        <v>Ensemble - Ensembles/Groups - Handbell 3-5 Octave</v>
      </c>
      <c r="C596" s="126" t="str">
        <f t="shared" si="82"/>
        <v>Print Music</v>
      </c>
      <c r="D596" s="127" t="s">
        <v>1788</v>
      </c>
      <c r="E596" s="127" t="s">
        <v>185</v>
      </c>
      <c r="F596" s="127" t="s">
        <v>1745</v>
      </c>
      <c r="G596" s="126" t="str">
        <f t="shared" si="83"/>
        <v>Ensemble - Ensembles/Groups</v>
      </c>
      <c r="H596" s="130" t="s">
        <v>1772</v>
      </c>
      <c r="I596" s="132">
        <f t="shared" si="84"/>
        <v>60</v>
      </c>
      <c r="J596" s="133" t="str">
        <f t="shared" si="85"/>
        <v>15</v>
      </c>
      <c r="K596" s="133" t="str">
        <f t="shared" si="86"/>
        <v>124</v>
      </c>
      <c r="L596" s="133" t="str">
        <f t="shared" si="87"/>
        <v>351</v>
      </c>
      <c r="M596" s="134">
        <f t="shared" si="88"/>
      </c>
    </row>
    <row r="597" spans="1:13" ht="12.75">
      <c r="A597" s="125" t="str">
        <f t="shared" si="89"/>
        <v>6015124350</v>
      </c>
      <c r="B597" s="128" t="str">
        <f t="shared" si="81"/>
        <v>Ensemble - Ensembles/Groups - Handbell 2 Octave</v>
      </c>
      <c r="C597" s="126" t="str">
        <f t="shared" si="82"/>
        <v>Print Music</v>
      </c>
      <c r="D597" s="127" t="s">
        <v>1788</v>
      </c>
      <c r="E597" s="127" t="s">
        <v>185</v>
      </c>
      <c r="F597" s="127" t="s">
        <v>1745</v>
      </c>
      <c r="G597" s="126" t="str">
        <f t="shared" si="83"/>
        <v>Ensemble - Ensembles/Groups</v>
      </c>
      <c r="H597" s="130" t="s">
        <v>1771</v>
      </c>
      <c r="I597" s="132">
        <f t="shared" si="84"/>
        <v>60</v>
      </c>
      <c r="J597" s="133" t="str">
        <f t="shared" si="85"/>
        <v>15</v>
      </c>
      <c r="K597" s="133" t="str">
        <f t="shared" si="86"/>
        <v>124</v>
      </c>
      <c r="L597" s="133" t="str">
        <f t="shared" si="87"/>
        <v>350</v>
      </c>
      <c r="M597" s="134">
        <f t="shared" si="88"/>
      </c>
    </row>
    <row r="598" spans="1:13" ht="12.75">
      <c r="A598" s="125" t="str">
        <f t="shared" si="89"/>
        <v>6015124176</v>
      </c>
      <c r="B598" s="128" t="str">
        <f t="shared" si="81"/>
        <v>Ensemble - Ensembles/Groups - Brass Trio</v>
      </c>
      <c r="C598" s="126" t="str">
        <f t="shared" si="82"/>
        <v>Print Music</v>
      </c>
      <c r="D598" s="127" t="s">
        <v>1788</v>
      </c>
      <c r="E598" s="127" t="s">
        <v>185</v>
      </c>
      <c r="F598" s="127" t="s">
        <v>1745</v>
      </c>
      <c r="G598" s="126" t="str">
        <f t="shared" si="83"/>
        <v>Ensemble - Ensembles/Groups</v>
      </c>
      <c r="H598" s="130" t="s">
        <v>1747</v>
      </c>
      <c r="I598" s="132">
        <f t="shared" si="84"/>
        <v>60</v>
      </c>
      <c r="J598" s="133" t="str">
        <f t="shared" si="85"/>
        <v>15</v>
      </c>
      <c r="K598" s="133" t="str">
        <f t="shared" si="86"/>
        <v>124</v>
      </c>
      <c r="L598" s="133" t="str">
        <f t="shared" si="87"/>
        <v>176</v>
      </c>
      <c r="M598" s="134">
        <f t="shared" si="88"/>
      </c>
    </row>
    <row r="599" spans="1:13" ht="12.75">
      <c r="A599" s="125" t="str">
        <f t="shared" si="89"/>
        <v>6015124175</v>
      </c>
      <c r="B599" s="128" t="str">
        <f t="shared" si="81"/>
        <v>Ensemble - Ensembles/Groups - Brass Quintet</v>
      </c>
      <c r="C599" s="126" t="str">
        <f t="shared" si="82"/>
        <v>Print Music</v>
      </c>
      <c r="D599" s="127" t="s">
        <v>1788</v>
      </c>
      <c r="E599" s="127" t="s">
        <v>185</v>
      </c>
      <c r="F599" s="127" t="s">
        <v>1745</v>
      </c>
      <c r="G599" s="126" t="str">
        <f t="shared" si="83"/>
        <v>Ensemble - Ensembles/Groups</v>
      </c>
      <c r="H599" s="130" t="s">
        <v>1749</v>
      </c>
      <c r="I599" s="132">
        <f t="shared" si="84"/>
        <v>60</v>
      </c>
      <c r="J599" s="133" t="str">
        <f t="shared" si="85"/>
        <v>15</v>
      </c>
      <c r="K599" s="133" t="str">
        <f t="shared" si="86"/>
        <v>124</v>
      </c>
      <c r="L599" s="133" t="str">
        <f t="shared" si="87"/>
        <v>175</v>
      </c>
      <c r="M599" s="134">
        <f t="shared" si="88"/>
      </c>
    </row>
    <row r="600" spans="1:13" ht="12.75">
      <c r="A600" s="125" t="str">
        <f t="shared" si="89"/>
        <v>6015124174</v>
      </c>
      <c r="B600" s="128" t="str">
        <f t="shared" si="81"/>
        <v>Ensemble - Ensembles/Groups - Brass Quartet</v>
      </c>
      <c r="C600" s="126" t="str">
        <f t="shared" si="82"/>
        <v>Print Music</v>
      </c>
      <c r="D600" s="127" t="s">
        <v>1788</v>
      </c>
      <c r="E600" s="127" t="s">
        <v>185</v>
      </c>
      <c r="F600" s="127" t="s">
        <v>1745</v>
      </c>
      <c r="G600" s="126" t="str">
        <f t="shared" si="83"/>
        <v>Ensemble - Ensembles/Groups</v>
      </c>
      <c r="H600" s="130" t="s">
        <v>1748</v>
      </c>
      <c r="I600" s="132">
        <f t="shared" si="84"/>
        <v>60</v>
      </c>
      <c r="J600" s="133" t="str">
        <f t="shared" si="85"/>
        <v>15</v>
      </c>
      <c r="K600" s="133" t="str">
        <f t="shared" si="86"/>
        <v>124</v>
      </c>
      <c r="L600" s="133" t="str">
        <f t="shared" si="87"/>
        <v>174</v>
      </c>
      <c r="M600" s="134">
        <f t="shared" si="88"/>
      </c>
    </row>
    <row r="601" spans="1:13" ht="12.75">
      <c r="A601" s="125" t="str">
        <f t="shared" si="89"/>
        <v>6015124173</v>
      </c>
      <c r="B601" s="128" t="str">
        <f t="shared" si="81"/>
        <v>Ensemble - Ensembles/Groups - Brass Large Ensemble</v>
      </c>
      <c r="C601" s="126" t="str">
        <f t="shared" si="82"/>
        <v>Print Music</v>
      </c>
      <c r="D601" s="127" t="s">
        <v>1788</v>
      </c>
      <c r="E601" s="127" t="s">
        <v>185</v>
      </c>
      <c r="F601" s="127" t="s">
        <v>1745</v>
      </c>
      <c r="G601" s="126" t="str">
        <f t="shared" si="83"/>
        <v>Ensemble - Ensembles/Groups</v>
      </c>
      <c r="H601" s="130" t="s">
        <v>1750</v>
      </c>
      <c r="I601" s="132">
        <f t="shared" si="84"/>
        <v>60</v>
      </c>
      <c r="J601" s="133" t="str">
        <f t="shared" si="85"/>
        <v>15</v>
      </c>
      <c r="K601" s="133" t="str">
        <f t="shared" si="86"/>
        <v>124</v>
      </c>
      <c r="L601" s="133" t="str">
        <f t="shared" si="87"/>
        <v>173</v>
      </c>
      <c r="M601" s="134">
        <f t="shared" si="88"/>
      </c>
    </row>
    <row r="602" spans="1:13" ht="12.75">
      <c r="A602" s="125" t="str">
        <f t="shared" si="89"/>
        <v>6015124172</v>
      </c>
      <c r="B602" s="128" t="str">
        <f t="shared" si="81"/>
        <v>Ensemble - Ensembles/Groups - Brass Duet</v>
      </c>
      <c r="C602" s="126" t="str">
        <f t="shared" si="82"/>
        <v>Print Music</v>
      </c>
      <c r="D602" s="127" t="s">
        <v>1788</v>
      </c>
      <c r="E602" s="127" t="s">
        <v>185</v>
      </c>
      <c r="F602" s="127" t="s">
        <v>1745</v>
      </c>
      <c r="G602" s="126" t="str">
        <f t="shared" si="83"/>
        <v>Ensemble - Ensembles/Groups</v>
      </c>
      <c r="H602" s="130" t="s">
        <v>1746</v>
      </c>
      <c r="I602" s="132">
        <f t="shared" si="84"/>
        <v>60</v>
      </c>
      <c r="J602" s="133" t="str">
        <f t="shared" si="85"/>
        <v>15</v>
      </c>
      <c r="K602" s="133" t="str">
        <f t="shared" si="86"/>
        <v>124</v>
      </c>
      <c r="L602" s="133" t="str">
        <f t="shared" si="87"/>
        <v>172</v>
      </c>
      <c r="M602" s="134">
        <f t="shared" si="88"/>
      </c>
    </row>
    <row r="603" spans="1:13" ht="12.75">
      <c r="A603" s="125" t="str">
        <f t="shared" si="89"/>
        <v>6015102570</v>
      </c>
      <c r="B603" s="128" t="str">
        <f t="shared" si="81"/>
        <v>Ensemble - Band - Special Occasions</v>
      </c>
      <c r="C603" s="126" t="str">
        <f t="shared" si="82"/>
        <v>Print Music</v>
      </c>
      <c r="D603" s="127" t="s">
        <v>1788</v>
      </c>
      <c r="E603" s="127" t="s">
        <v>185</v>
      </c>
      <c r="F603" s="127" t="s">
        <v>1844</v>
      </c>
      <c r="G603" s="126" t="str">
        <f t="shared" si="83"/>
        <v>Ensemble - Band</v>
      </c>
      <c r="H603" s="130" t="s">
        <v>1708</v>
      </c>
      <c r="I603" s="132">
        <f t="shared" si="84"/>
        <v>60</v>
      </c>
      <c r="J603" s="133" t="str">
        <f t="shared" si="85"/>
        <v>15</v>
      </c>
      <c r="K603" s="133" t="str">
        <f t="shared" si="86"/>
        <v>102</v>
      </c>
      <c r="L603" s="133" t="str">
        <f t="shared" si="87"/>
        <v>570</v>
      </c>
      <c r="M603" s="134">
        <f t="shared" si="88"/>
      </c>
    </row>
    <row r="604" spans="1:13" ht="12.75">
      <c r="A604" s="125" t="str">
        <f t="shared" si="89"/>
        <v>6015102391</v>
      </c>
      <c r="B604" s="128" t="str">
        <f t="shared" si="81"/>
        <v>Ensemble - Band - Marching-Levels 3-4</v>
      </c>
      <c r="C604" s="126" t="str">
        <f t="shared" si="82"/>
        <v>Print Music</v>
      </c>
      <c r="D604" s="127" t="s">
        <v>1788</v>
      </c>
      <c r="E604" s="127" t="s">
        <v>185</v>
      </c>
      <c r="F604" s="127" t="s">
        <v>1844</v>
      </c>
      <c r="G604" s="126" t="str">
        <f t="shared" si="83"/>
        <v>Ensemble - Band</v>
      </c>
      <c r="H604" s="130" t="s">
        <v>1701</v>
      </c>
      <c r="I604" s="132">
        <f t="shared" si="84"/>
        <v>60</v>
      </c>
      <c r="J604" s="133" t="str">
        <f t="shared" si="85"/>
        <v>15</v>
      </c>
      <c r="K604" s="133" t="str">
        <f t="shared" si="86"/>
        <v>102</v>
      </c>
      <c r="L604" s="133" t="str">
        <f t="shared" si="87"/>
        <v>391</v>
      </c>
      <c r="M604" s="134">
        <f t="shared" si="88"/>
      </c>
    </row>
    <row r="605" spans="1:13" ht="12.75">
      <c r="A605" s="125" t="str">
        <f t="shared" si="89"/>
        <v>6015102390</v>
      </c>
      <c r="B605" s="128" t="str">
        <f t="shared" si="81"/>
        <v>Ensemble - Band - Marching-Levels 1-2</v>
      </c>
      <c r="C605" s="126" t="str">
        <f t="shared" si="82"/>
        <v>Print Music</v>
      </c>
      <c r="D605" s="127" t="s">
        <v>1788</v>
      </c>
      <c r="E605" s="127" t="s">
        <v>185</v>
      </c>
      <c r="F605" s="127" t="s">
        <v>1844</v>
      </c>
      <c r="G605" s="126" t="str">
        <f t="shared" si="83"/>
        <v>Ensemble - Band</v>
      </c>
      <c r="H605" s="130" t="s">
        <v>1700</v>
      </c>
      <c r="I605" s="132">
        <f t="shared" si="84"/>
        <v>60</v>
      </c>
      <c r="J605" s="133" t="str">
        <f t="shared" si="85"/>
        <v>15</v>
      </c>
      <c r="K605" s="133" t="str">
        <f t="shared" si="86"/>
        <v>102</v>
      </c>
      <c r="L605" s="133" t="str">
        <f t="shared" si="87"/>
        <v>390</v>
      </c>
      <c r="M605" s="134">
        <f t="shared" si="88"/>
      </c>
    </row>
    <row r="606" spans="1:13" ht="12.75">
      <c r="A606" s="125" t="str">
        <f t="shared" si="89"/>
        <v>6015102389</v>
      </c>
      <c r="B606" s="128" t="str">
        <f t="shared" si="81"/>
        <v>Ensemble - Band - Marching- All Levels</v>
      </c>
      <c r="C606" s="126" t="str">
        <f t="shared" si="82"/>
        <v>Print Music</v>
      </c>
      <c r="D606" s="127" t="s">
        <v>1788</v>
      </c>
      <c r="E606" s="127" t="s">
        <v>185</v>
      </c>
      <c r="F606" s="127" t="s">
        <v>1844</v>
      </c>
      <c r="G606" s="126" t="str">
        <f t="shared" si="83"/>
        <v>Ensemble - Band</v>
      </c>
      <c r="H606" s="130" t="s">
        <v>1699</v>
      </c>
      <c r="I606" s="132">
        <f t="shared" si="84"/>
        <v>60</v>
      </c>
      <c r="J606" s="133" t="str">
        <f t="shared" si="85"/>
        <v>15</v>
      </c>
      <c r="K606" s="133" t="str">
        <f t="shared" si="86"/>
        <v>102</v>
      </c>
      <c r="L606" s="133" t="str">
        <f t="shared" si="87"/>
        <v>389</v>
      </c>
      <c r="M606" s="134">
        <f t="shared" si="88"/>
      </c>
    </row>
    <row r="607" spans="1:13" ht="12.75">
      <c r="A607" s="125" t="str">
        <f t="shared" si="89"/>
        <v>6015102388</v>
      </c>
      <c r="B607" s="128" t="str">
        <f t="shared" si="81"/>
        <v>Ensemble - Band - Marching Levels-5-6</v>
      </c>
      <c r="C607" s="126" t="str">
        <f t="shared" si="82"/>
        <v>Print Music</v>
      </c>
      <c r="D607" s="127" t="s">
        <v>188</v>
      </c>
      <c r="E607" s="127" t="s">
        <v>189</v>
      </c>
      <c r="F607" s="127" t="s">
        <v>1844</v>
      </c>
      <c r="G607" s="126" t="str">
        <f t="shared" si="83"/>
        <v>Ensemble - Band</v>
      </c>
      <c r="H607" s="130" t="s">
        <v>1702</v>
      </c>
      <c r="I607" s="132">
        <f t="shared" si="84"/>
        <v>60</v>
      </c>
      <c r="J607" s="133" t="str">
        <f t="shared" si="85"/>
        <v>15</v>
      </c>
      <c r="K607" s="133" t="str">
        <f t="shared" si="86"/>
        <v>102</v>
      </c>
      <c r="L607" s="133" t="str">
        <f t="shared" si="87"/>
        <v>388</v>
      </c>
      <c r="M607" s="134">
        <f t="shared" si="88"/>
      </c>
    </row>
    <row r="608" spans="1:13" ht="12.75">
      <c r="A608" s="125" t="str">
        <f t="shared" si="89"/>
        <v>6015102368</v>
      </c>
      <c r="B608" s="128" t="str">
        <f t="shared" si="81"/>
        <v>Ensemble - Band - Jazz-Levels 3-4</v>
      </c>
      <c r="C608" s="126" t="str">
        <f t="shared" si="82"/>
        <v>Print Music</v>
      </c>
      <c r="D608" s="127" t="s">
        <v>186</v>
      </c>
      <c r="E608" s="127" t="s">
        <v>185</v>
      </c>
      <c r="F608" s="127" t="s">
        <v>1844</v>
      </c>
      <c r="G608" s="126" t="str">
        <f t="shared" si="83"/>
        <v>Ensemble - Band</v>
      </c>
      <c r="H608" s="130" t="s">
        <v>1697</v>
      </c>
      <c r="I608" s="132">
        <f t="shared" si="84"/>
        <v>60</v>
      </c>
      <c r="J608" s="133" t="str">
        <f t="shared" si="85"/>
        <v>15</v>
      </c>
      <c r="K608" s="133" t="str">
        <f t="shared" si="86"/>
        <v>102</v>
      </c>
      <c r="L608" s="133" t="str">
        <f t="shared" si="87"/>
        <v>368</v>
      </c>
      <c r="M608" s="134">
        <f t="shared" si="88"/>
      </c>
    </row>
    <row r="609" spans="1:13" ht="12.75">
      <c r="A609" s="125" t="str">
        <f t="shared" si="89"/>
        <v>6015102367</v>
      </c>
      <c r="B609" s="128" t="str">
        <f t="shared" si="81"/>
        <v>Ensemble - Band - Jazz-Levels 1-2</v>
      </c>
      <c r="C609" s="126" t="str">
        <f t="shared" si="82"/>
        <v>Print Music</v>
      </c>
      <c r="D609" s="127" t="s">
        <v>1788</v>
      </c>
      <c r="E609" s="127" t="s">
        <v>185</v>
      </c>
      <c r="F609" s="127" t="s">
        <v>1844</v>
      </c>
      <c r="G609" s="126" t="str">
        <f t="shared" si="83"/>
        <v>Ensemble - Band</v>
      </c>
      <c r="H609" s="130" t="s">
        <v>1696</v>
      </c>
      <c r="I609" s="132">
        <f t="shared" si="84"/>
        <v>60</v>
      </c>
      <c r="J609" s="133" t="str">
        <f t="shared" si="85"/>
        <v>15</v>
      </c>
      <c r="K609" s="133" t="str">
        <f t="shared" si="86"/>
        <v>102</v>
      </c>
      <c r="L609" s="133" t="str">
        <f t="shared" si="87"/>
        <v>367</v>
      </c>
      <c r="M609" s="134">
        <f t="shared" si="88"/>
      </c>
    </row>
    <row r="610" spans="1:13" ht="12.75">
      <c r="A610" s="125" t="str">
        <f t="shared" si="89"/>
        <v>6015102366</v>
      </c>
      <c r="B610" s="128" t="str">
        <f t="shared" si="81"/>
        <v>Ensemble - Band - Jazz- All Levels</v>
      </c>
      <c r="C610" s="126" t="str">
        <f t="shared" si="82"/>
        <v>Print Music</v>
      </c>
      <c r="D610" s="127" t="s">
        <v>1788</v>
      </c>
      <c r="E610" s="127" t="s">
        <v>1843</v>
      </c>
      <c r="F610" s="127" t="s">
        <v>1844</v>
      </c>
      <c r="G610" s="126" t="str">
        <f t="shared" si="83"/>
        <v>Ensemble - Band</v>
      </c>
      <c r="H610" s="130" t="s">
        <v>1695</v>
      </c>
      <c r="I610" s="132">
        <f t="shared" si="84"/>
        <v>60</v>
      </c>
      <c r="J610" s="133" t="str">
        <f t="shared" si="85"/>
        <v>15</v>
      </c>
      <c r="K610" s="133" t="str">
        <f t="shared" si="86"/>
        <v>102</v>
      </c>
      <c r="L610" s="133" t="str">
        <f t="shared" si="87"/>
        <v>366</v>
      </c>
      <c r="M610" s="134">
        <f t="shared" si="88"/>
      </c>
    </row>
    <row r="611" spans="1:13" ht="12.75">
      <c r="A611" s="125" t="str">
        <f t="shared" si="89"/>
        <v>6015102365</v>
      </c>
      <c r="B611" s="128" t="str">
        <f t="shared" si="81"/>
        <v>Ensemble - Band - Jazz Levels-5-6</v>
      </c>
      <c r="C611" s="126" t="str">
        <f t="shared" si="82"/>
        <v>Print Music</v>
      </c>
      <c r="D611" s="127" t="s">
        <v>1788</v>
      </c>
      <c r="E611" s="127" t="s">
        <v>185</v>
      </c>
      <c r="F611" s="127" t="s">
        <v>1844</v>
      </c>
      <c r="G611" s="126" t="str">
        <f t="shared" si="83"/>
        <v>Ensemble - Band</v>
      </c>
      <c r="H611" s="130" t="s">
        <v>1698</v>
      </c>
      <c r="I611" s="132">
        <f t="shared" si="84"/>
        <v>60</v>
      </c>
      <c r="J611" s="133" t="str">
        <f t="shared" si="85"/>
        <v>15</v>
      </c>
      <c r="K611" s="133" t="str">
        <f t="shared" si="86"/>
        <v>102</v>
      </c>
      <c r="L611" s="133" t="str">
        <f t="shared" si="87"/>
        <v>365</v>
      </c>
      <c r="M611" s="134">
        <f t="shared" si="88"/>
      </c>
    </row>
    <row r="612" spans="1:13" ht="12.75">
      <c r="A612" s="125" t="str">
        <f t="shared" si="89"/>
        <v>6015102243</v>
      </c>
      <c r="B612" s="128" t="str">
        <f t="shared" si="81"/>
        <v>Ensemble - Band - Concert-Levels 3-4</v>
      </c>
      <c r="C612" s="126" t="str">
        <f t="shared" si="82"/>
        <v>Print Music</v>
      </c>
      <c r="D612" s="127" t="s">
        <v>186</v>
      </c>
      <c r="E612" s="127" t="s">
        <v>187</v>
      </c>
      <c r="F612" s="127" t="s">
        <v>1844</v>
      </c>
      <c r="G612" s="126" t="str">
        <f t="shared" si="83"/>
        <v>Ensemble - Band</v>
      </c>
      <c r="H612" s="130" t="s">
        <v>1849</v>
      </c>
      <c r="I612" s="132">
        <f t="shared" si="84"/>
        <v>60</v>
      </c>
      <c r="J612" s="133" t="str">
        <f t="shared" si="85"/>
        <v>15</v>
      </c>
      <c r="K612" s="133" t="str">
        <f t="shared" si="86"/>
        <v>102</v>
      </c>
      <c r="L612" s="133" t="str">
        <f t="shared" si="87"/>
        <v>243</v>
      </c>
      <c r="M612" s="134">
        <f t="shared" si="88"/>
      </c>
    </row>
    <row r="613" spans="1:13" ht="12.75">
      <c r="A613" s="125" t="str">
        <f t="shared" si="89"/>
        <v>6015102242</v>
      </c>
      <c r="B613" s="128" t="str">
        <f t="shared" si="81"/>
        <v>Ensemble - Band - Concert-Levels 1-2</v>
      </c>
      <c r="C613" s="126" t="str">
        <f t="shared" si="82"/>
        <v>Print Music</v>
      </c>
      <c r="D613" s="127" t="s">
        <v>1788</v>
      </c>
      <c r="E613" s="127" t="s">
        <v>185</v>
      </c>
      <c r="F613" s="127" t="s">
        <v>1844</v>
      </c>
      <c r="G613" s="126" t="str">
        <f t="shared" si="83"/>
        <v>Ensemble - Band</v>
      </c>
      <c r="H613" s="130" t="s">
        <v>1848</v>
      </c>
      <c r="I613" s="132">
        <f t="shared" si="84"/>
        <v>60</v>
      </c>
      <c r="J613" s="133" t="str">
        <f t="shared" si="85"/>
        <v>15</v>
      </c>
      <c r="K613" s="133" t="str">
        <f t="shared" si="86"/>
        <v>102</v>
      </c>
      <c r="L613" s="133" t="str">
        <f t="shared" si="87"/>
        <v>242</v>
      </c>
      <c r="M613" s="134">
        <f t="shared" si="88"/>
      </c>
    </row>
    <row r="614" spans="1:13" ht="12.75">
      <c r="A614" s="125" t="str">
        <f t="shared" si="89"/>
        <v>6015102241</v>
      </c>
      <c r="B614" s="128" t="str">
        <f t="shared" si="81"/>
        <v>Ensemble - Band - Concert- All Levels</v>
      </c>
      <c r="C614" s="126" t="str">
        <f t="shared" si="82"/>
        <v>Print Music</v>
      </c>
      <c r="D614" s="127" t="s">
        <v>1788</v>
      </c>
      <c r="E614" s="127" t="s">
        <v>185</v>
      </c>
      <c r="F614" s="127" t="s">
        <v>1844</v>
      </c>
      <c r="G614" s="126" t="str">
        <f t="shared" si="83"/>
        <v>Ensemble - Band</v>
      </c>
      <c r="H614" s="130" t="s">
        <v>1845</v>
      </c>
      <c r="I614" s="132">
        <f t="shared" si="84"/>
        <v>60</v>
      </c>
      <c r="J614" s="133" t="str">
        <f t="shared" si="85"/>
        <v>15</v>
      </c>
      <c r="K614" s="133" t="str">
        <f t="shared" si="86"/>
        <v>102</v>
      </c>
      <c r="L614" s="133" t="str">
        <f t="shared" si="87"/>
        <v>241</v>
      </c>
      <c r="M614" s="134">
        <f t="shared" si="88"/>
      </c>
    </row>
    <row r="615" spans="1:13" ht="12.75">
      <c r="A615" s="125" t="str">
        <f t="shared" si="89"/>
        <v>6015102240</v>
      </c>
      <c r="B615" s="128" t="str">
        <f t="shared" si="81"/>
        <v>Ensemble - Band - Concert Levels-5-6</v>
      </c>
      <c r="C615" s="126" t="str">
        <f t="shared" si="82"/>
        <v>Print Music</v>
      </c>
      <c r="D615" s="127" t="s">
        <v>1788</v>
      </c>
      <c r="E615" s="127" t="s">
        <v>185</v>
      </c>
      <c r="F615" s="127" t="s">
        <v>1844</v>
      </c>
      <c r="G615" s="126" t="str">
        <f t="shared" si="83"/>
        <v>Ensemble - Band</v>
      </c>
      <c r="H615" s="130" t="s">
        <v>1694</v>
      </c>
      <c r="I615" s="132">
        <f t="shared" si="84"/>
        <v>60</v>
      </c>
      <c r="J615" s="133" t="str">
        <f t="shared" si="85"/>
        <v>15</v>
      </c>
      <c r="K615" s="133" t="str">
        <f t="shared" si="86"/>
        <v>102</v>
      </c>
      <c r="L615" s="133" t="str">
        <f t="shared" si="87"/>
        <v>240</v>
      </c>
      <c r="M615" s="134">
        <f t="shared" si="88"/>
      </c>
    </row>
    <row r="616" spans="1:13" ht="12.75">
      <c r="A616" s="125" t="str">
        <f t="shared" si="89"/>
        <v>6015102233</v>
      </c>
      <c r="B616" s="128" t="str">
        <f t="shared" si="81"/>
        <v>Ensemble - Band - Classroom Methods-Elementary</v>
      </c>
      <c r="C616" s="126" t="str">
        <f t="shared" si="82"/>
        <v>Print Music</v>
      </c>
      <c r="D616" s="127" t="s">
        <v>1788</v>
      </c>
      <c r="E616" s="127" t="s">
        <v>185</v>
      </c>
      <c r="F616" s="127" t="s">
        <v>1844</v>
      </c>
      <c r="G616" s="126" t="str">
        <f t="shared" si="83"/>
        <v>Ensemble - Band</v>
      </c>
      <c r="H616" s="130" t="s">
        <v>1704</v>
      </c>
      <c r="I616" s="132">
        <f t="shared" si="84"/>
        <v>60</v>
      </c>
      <c r="J616" s="133" t="str">
        <f t="shared" si="85"/>
        <v>15</v>
      </c>
      <c r="K616" s="133" t="str">
        <f t="shared" si="86"/>
        <v>102</v>
      </c>
      <c r="L616" s="133" t="str">
        <f t="shared" si="87"/>
        <v>233</v>
      </c>
      <c r="M616" s="134">
        <f t="shared" si="88"/>
      </c>
    </row>
    <row r="617" spans="1:13" ht="12.75">
      <c r="A617" s="125" t="str">
        <f t="shared" si="89"/>
        <v>6015102232</v>
      </c>
      <c r="B617" s="128" t="str">
        <f t="shared" si="81"/>
        <v>Ensemble - Band - Classroom Methods- Middle</v>
      </c>
      <c r="C617" s="126" t="str">
        <f t="shared" si="82"/>
        <v>Print Music</v>
      </c>
      <c r="D617" s="127" t="s">
        <v>1788</v>
      </c>
      <c r="E617" s="127" t="s">
        <v>185</v>
      </c>
      <c r="F617" s="127" t="s">
        <v>1844</v>
      </c>
      <c r="G617" s="126" t="str">
        <f t="shared" si="83"/>
        <v>Ensemble - Band</v>
      </c>
      <c r="H617" s="130" t="s">
        <v>1705</v>
      </c>
      <c r="I617" s="132">
        <f t="shared" si="84"/>
        <v>60</v>
      </c>
      <c r="J617" s="133" t="str">
        <f t="shared" si="85"/>
        <v>15</v>
      </c>
      <c r="K617" s="133" t="str">
        <f t="shared" si="86"/>
        <v>102</v>
      </c>
      <c r="L617" s="133" t="str">
        <f t="shared" si="87"/>
        <v>232</v>
      </c>
      <c r="M617" s="134">
        <f t="shared" si="88"/>
      </c>
    </row>
    <row r="618" spans="1:13" ht="12.75">
      <c r="A618" s="125" t="str">
        <f t="shared" si="89"/>
        <v>6015102231</v>
      </c>
      <c r="B618" s="128" t="str">
        <f t="shared" si="81"/>
        <v>Ensemble - Band - Classroom Methods- All Levels</v>
      </c>
      <c r="C618" s="126" t="str">
        <f t="shared" si="82"/>
        <v>Print Music</v>
      </c>
      <c r="D618" s="127" t="s">
        <v>1788</v>
      </c>
      <c r="E618" s="127" t="s">
        <v>185</v>
      </c>
      <c r="F618" s="127" t="s">
        <v>1844</v>
      </c>
      <c r="G618" s="126" t="str">
        <f t="shared" si="83"/>
        <v>Ensemble - Band</v>
      </c>
      <c r="H618" s="130" t="s">
        <v>1703</v>
      </c>
      <c r="I618" s="132">
        <f t="shared" si="84"/>
        <v>60</v>
      </c>
      <c r="J618" s="133" t="str">
        <f t="shared" si="85"/>
        <v>15</v>
      </c>
      <c r="K618" s="133" t="str">
        <f t="shared" si="86"/>
        <v>102</v>
      </c>
      <c r="L618" s="133" t="str">
        <f t="shared" si="87"/>
        <v>231</v>
      </c>
      <c r="M618" s="134">
        <f t="shared" si="88"/>
      </c>
    </row>
    <row r="619" spans="1:13" ht="12.75">
      <c r="A619" s="125" t="str">
        <f t="shared" si="89"/>
        <v>6015102226</v>
      </c>
      <c r="B619" s="128" t="str">
        <f t="shared" si="81"/>
        <v>Ensemble - Band - Clasroom Methods-High School</v>
      </c>
      <c r="C619" s="126" t="str">
        <f t="shared" si="82"/>
        <v>Print Music</v>
      </c>
      <c r="D619" s="127" t="s">
        <v>1788</v>
      </c>
      <c r="E619" s="127" t="s">
        <v>185</v>
      </c>
      <c r="F619" s="127" t="s">
        <v>1844</v>
      </c>
      <c r="G619" s="126" t="str">
        <f t="shared" si="83"/>
        <v>Ensemble - Band</v>
      </c>
      <c r="H619" s="130" t="s">
        <v>1706</v>
      </c>
      <c r="I619" s="132">
        <f t="shared" si="84"/>
        <v>60</v>
      </c>
      <c r="J619" s="133" t="str">
        <f t="shared" si="85"/>
        <v>15</v>
      </c>
      <c r="K619" s="133" t="str">
        <f t="shared" si="86"/>
        <v>102</v>
      </c>
      <c r="L619" s="133" t="str">
        <f t="shared" si="87"/>
        <v>226</v>
      </c>
      <c r="M619" s="134">
        <f t="shared" si="88"/>
      </c>
    </row>
    <row r="620" spans="1:13" ht="12.75">
      <c r="A620" s="125" t="str">
        <f t="shared" si="89"/>
        <v>6015102130</v>
      </c>
      <c r="B620" s="128" t="str">
        <f t="shared" si="81"/>
        <v>Ensemble - Band - Band Collections/Scores</v>
      </c>
      <c r="C620" s="126" t="str">
        <f t="shared" si="82"/>
        <v>Print Music</v>
      </c>
      <c r="D620" s="127" t="s">
        <v>1788</v>
      </c>
      <c r="E620" s="127" t="s">
        <v>184</v>
      </c>
      <c r="F620" s="127" t="s">
        <v>1844</v>
      </c>
      <c r="G620" s="126" t="str">
        <f t="shared" si="83"/>
        <v>Ensemble - Band</v>
      </c>
      <c r="H620" s="130" t="s">
        <v>1707</v>
      </c>
      <c r="I620" s="132">
        <f t="shared" si="84"/>
        <v>60</v>
      </c>
      <c r="J620" s="133" t="str">
        <f t="shared" si="85"/>
        <v>15</v>
      </c>
      <c r="K620" s="133" t="str">
        <f t="shared" si="86"/>
        <v>102</v>
      </c>
      <c r="L620" s="133" t="str">
        <f t="shared" si="87"/>
        <v>130</v>
      </c>
      <c r="M620" s="134">
        <f t="shared" si="88"/>
      </c>
    </row>
    <row r="621" spans="1:13" ht="12.75">
      <c r="A621" s="125" t="str">
        <f t="shared" si="89"/>
        <v>1014120552</v>
      </c>
      <c r="B621" s="128" t="str">
        <f t="shared" si="81"/>
        <v>DJ - Slipmats</v>
      </c>
      <c r="C621" s="126" t="str">
        <f t="shared" si="82"/>
        <v>Accessories - DJ</v>
      </c>
      <c r="D621" s="127" t="s">
        <v>413</v>
      </c>
      <c r="E621" s="127" t="s">
        <v>1126</v>
      </c>
      <c r="F621" s="127" t="s">
        <v>1087</v>
      </c>
      <c r="G621" s="126" t="str">
        <f t="shared" si="83"/>
        <v>DJ</v>
      </c>
      <c r="H621" s="129" t="s">
        <v>1281</v>
      </c>
      <c r="I621" s="132">
        <f t="shared" si="84"/>
        <v>10</v>
      </c>
      <c r="J621" s="133" t="str">
        <f t="shared" si="85"/>
        <v>14</v>
      </c>
      <c r="K621" s="133" t="str">
        <f t="shared" si="86"/>
        <v>120</v>
      </c>
      <c r="L621" s="133" t="str">
        <f t="shared" si="87"/>
        <v>552</v>
      </c>
      <c r="M621" s="134">
        <f t="shared" si="88"/>
      </c>
    </row>
    <row r="622" spans="1:13" ht="12.75">
      <c r="A622" s="125" t="str">
        <f t="shared" si="89"/>
        <v>1014120204</v>
      </c>
      <c r="B622" s="128" t="str">
        <f t="shared" si="81"/>
        <v>DJ - Catridges and Styli</v>
      </c>
      <c r="C622" s="126" t="str">
        <f t="shared" si="82"/>
        <v>Accessories - DJ</v>
      </c>
      <c r="D622" s="127" t="s">
        <v>459</v>
      </c>
      <c r="E622" s="127" t="s">
        <v>1126</v>
      </c>
      <c r="F622" s="127" t="s">
        <v>1087</v>
      </c>
      <c r="G622" s="126" t="str">
        <f t="shared" si="83"/>
        <v>DJ</v>
      </c>
      <c r="H622" s="129" t="s">
        <v>1275</v>
      </c>
      <c r="I622" s="132">
        <f t="shared" si="84"/>
        <v>10</v>
      </c>
      <c r="J622" s="133" t="str">
        <f t="shared" si="85"/>
        <v>14</v>
      </c>
      <c r="K622" s="133" t="str">
        <f t="shared" si="86"/>
        <v>120</v>
      </c>
      <c r="L622" s="133" t="str">
        <f t="shared" si="87"/>
        <v>204</v>
      </c>
      <c r="M622" s="134">
        <f t="shared" si="88"/>
      </c>
    </row>
    <row r="623" spans="1:13" ht="12.75">
      <c r="A623" s="125" t="str">
        <f t="shared" si="89"/>
        <v>4013181643</v>
      </c>
      <c r="B623" s="128" t="str">
        <f t="shared" si="81"/>
        <v>Tubas - Tuba</v>
      </c>
      <c r="C623" s="126" t="str">
        <f t="shared" si="82"/>
        <v>Instruments - Brass</v>
      </c>
      <c r="D623" s="127" t="s">
        <v>256</v>
      </c>
      <c r="E623" s="127" t="s">
        <v>1824</v>
      </c>
      <c r="F623" s="127" t="s">
        <v>215</v>
      </c>
      <c r="G623" s="126" t="str">
        <f t="shared" si="83"/>
        <v>Tubas</v>
      </c>
      <c r="H623" s="129" t="s">
        <v>216</v>
      </c>
      <c r="I623" s="132">
        <f t="shared" si="84"/>
        <v>40</v>
      </c>
      <c r="J623" s="133" t="str">
        <f t="shared" si="85"/>
        <v>13</v>
      </c>
      <c r="K623" s="133" t="str">
        <f t="shared" si="86"/>
        <v>181</v>
      </c>
      <c r="L623" s="133" t="str">
        <f t="shared" si="87"/>
        <v>643</v>
      </c>
      <c r="M623" s="134">
        <f t="shared" si="88"/>
      </c>
    </row>
    <row r="624" spans="1:13" ht="12.75">
      <c r="A624" s="125" t="str">
        <f t="shared" si="89"/>
        <v>4013180503</v>
      </c>
      <c r="B624" s="128" t="str">
        <f t="shared" si="81"/>
        <v>Trumpets and Cornets - Piccolo Trumpet</v>
      </c>
      <c r="C624" s="126" t="str">
        <f t="shared" si="82"/>
        <v>Instruments - Brass</v>
      </c>
      <c r="D624" s="127" t="s">
        <v>256</v>
      </c>
      <c r="E624" s="127" t="s">
        <v>1824</v>
      </c>
      <c r="F624" s="127" t="s">
        <v>211</v>
      </c>
      <c r="G624" s="126" t="str">
        <f t="shared" si="83"/>
        <v>Trumpets and Cornets</v>
      </c>
      <c r="H624" s="129" t="s">
        <v>212</v>
      </c>
      <c r="I624" s="132">
        <f t="shared" si="84"/>
        <v>40</v>
      </c>
      <c r="J624" s="133" t="str">
        <f t="shared" si="85"/>
        <v>13</v>
      </c>
      <c r="K624" s="133" t="str">
        <f t="shared" si="86"/>
        <v>180</v>
      </c>
      <c r="L624" s="133" t="str">
        <f t="shared" si="87"/>
        <v>503</v>
      </c>
      <c r="M624" s="134">
        <f t="shared" si="88"/>
      </c>
    </row>
    <row r="625" spans="1:13" ht="12.75">
      <c r="A625" s="125" t="str">
        <f t="shared" si="89"/>
        <v>4013180458</v>
      </c>
      <c r="B625" s="128" t="str">
        <f t="shared" si="81"/>
        <v>Trumpets and Cornets - Other Trumpets</v>
      </c>
      <c r="C625" s="126" t="str">
        <f t="shared" si="82"/>
        <v>Instruments - Brass</v>
      </c>
      <c r="D625" s="127" t="s">
        <v>256</v>
      </c>
      <c r="E625" s="127" t="s">
        <v>1824</v>
      </c>
      <c r="F625" s="127" t="s">
        <v>211</v>
      </c>
      <c r="G625" s="126" t="str">
        <f t="shared" si="83"/>
        <v>Trumpets and Cornets</v>
      </c>
      <c r="H625" s="129" t="s">
        <v>213</v>
      </c>
      <c r="I625" s="132">
        <f t="shared" si="84"/>
        <v>40</v>
      </c>
      <c r="J625" s="133" t="str">
        <f t="shared" si="85"/>
        <v>13</v>
      </c>
      <c r="K625" s="133" t="str">
        <f t="shared" si="86"/>
        <v>180</v>
      </c>
      <c r="L625" s="133" t="str">
        <f t="shared" si="87"/>
        <v>458</v>
      </c>
      <c r="M625" s="134">
        <f t="shared" si="88"/>
      </c>
    </row>
    <row r="626" spans="1:13" ht="12.75">
      <c r="A626" s="125" t="str">
        <f t="shared" si="89"/>
        <v>4013180248</v>
      </c>
      <c r="B626" s="128" t="str">
        <f t="shared" si="81"/>
        <v>Trumpets and Cornets - Cornet</v>
      </c>
      <c r="C626" s="126" t="str">
        <f t="shared" si="82"/>
        <v>Instruments - Brass</v>
      </c>
      <c r="D626" s="127" t="s">
        <v>256</v>
      </c>
      <c r="E626" s="127" t="s">
        <v>1824</v>
      </c>
      <c r="F626" s="127" t="s">
        <v>300</v>
      </c>
      <c r="G626" s="126" t="str">
        <f t="shared" si="83"/>
        <v>Trumpets and Cornets</v>
      </c>
      <c r="H626" s="129" t="s">
        <v>415</v>
      </c>
      <c r="I626" s="132">
        <f t="shared" si="84"/>
        <v>40</v>
      </c>
      <c r="J626" s="133" t="str">
        <f t="shared" si="85"/>
        <v>13</v>
      </c>
      <c r="K626" s="133" t="str">
        <f t="shared" si="86"/>
        <v>180</v>
      </c>
      <c r="L626" s="133" t="str">
        <f t="shared" si="87"/>
        <v>248</v>
      </c>
      <c r="M626" s="134">
        <f t="shared" si="88"/>
      </c>
    </row>
    <row r="627" spans="1:13" ht="12.75">
      <c r="A627" s="125" t="str">
        <f t="shared" si="89"/>
        <v>4013180179</v>
      </c>
      <c r="B627" s="128" t="str">
        <f t="shared" si="81"/>
        <v>Trumpets and Cornets - C Trumpet</v>
      </c>
      <c r="C627" s="126" t="str">
        <f t="shared" si="82"/>
        <v>Instruments - Brass</v>
      </c>
      <c r="D627" s="127" t="s">
        <v>256</v>
      </c>
      <c r="E627" s="127" t="s">
        <v>1824</v>
      </c>
      <c r="F627" s="127" t="s">
        <v>209</v>
      </c>
      <c r="G627" s="126" t="str">
        <f t="shared" si="83"/>
        <v>Trumpets and Cornets</v>
      </c>
      <c r="H627" s="129" t="s">
        <v>210</v>
      </c>
      <c r="I627" s="132">
        <f t="shared" si="84"/>
        <v>40</v>
      </c>
      <c r="J627" s="133" t="str">
        <f t="shared" si="85"/>
        <v>13</v>
      </c>
      <c r="K627" s="133" t="str">
        <f t="shared" si="86"/>
        <v>180</v>
      </c>
      <c r="L627" s="133" t="str">
        <f t="shared" si="87"/>
        <v>179</v>
      </c>
      <c r="M627" s="134">
        <f t="shared" si="88"/>
      </c>
    </row>
    <row r="628" spans="1:13" ht="12.75">
      <c r="A628" s="125" t="str">
        <f t="shared" si="89"/>
        <v>4013180164</v>
      </c>
      <c r="B628" s="128" t="str">
        <f t="shared" si="81"/>
        <v>Trumpets and Cornets - Bb Trumpet</v>
      </c>
      <c r="C628" s="126" t="str">
        <f t="shared" si="82"/>
        <v>Instruments - Brass</v>
      </c>
      <c r="D628" s="127" t="s">
        <v>258</v>
      </c>
      <c r="E628" s="127" t="s">
        <v>1824</v>
      </c>
      <c r="F628" s="127" t="s">
        <v>211</v>
      </c>
      <c r="G628" s="126" t="str">
        <f t="shared" si="83"/>
        <v>Trumpets and Cornets</v>
      </c>
      <c r="H628" s="129" t="s">
        <v>214</v>
      </c>
      <c r="I628" s="132">
        <f t="shared" si="84"/>
        <v>40</v>
      </c>
      <c r="J628" s="133" t="str">
        <f t="shared" si="85"/>
        <v>13</v>
      </c>
      <c r="K628" s="133" t="str">
        <f t="shared" si="86"/>
        <v>180</v>
      </c>
      <c r="L628" s="133" t="str">
        <f t="shared" si="87"/>
        <v>164</v>
      </c>
      <c r="M628" s="134">
        <f t="shared" si="88"/>
      </c>
    </row>
    <row r="629" spans="1:13" ht="12.75">
      <c r="A629" s="125" t="str">
        <f t="shared" si="89"/>
        <v>4013179612</v>
      </c>
      <c r="B629" s="128" t="str">
        <f t="shared" si="81"/>
        <v>Trombones - Tenor Trombone</v>
      </c>
      <c r="C629" s="126" t="str">
        <f t="shared" si="82"/>
        <v>Instruments - Brass</v>
      </c>
      <c r="D629" s="127" t="s">
        <v>256</v>
      </c>
      <c r="E629" s="127" t="s">
        <v>1824</v>
      </c>
      <c r="F629" s="127" t="s">
        <v>295</v>
      </c>
      <c r="G629" s="126" t="str">
        <f t="shared" si="83"/>
        <v>Trombones</v>
      </c>
      <c r="H629" s="129" t="s">
        <v>299</v>
      </c>
      <c r="I629" s="132">
        <f t="shared" si="84"/>
        <v>40</v>
      </c>
      <c r="J629" s="133" t="str">
        <f t="shared" si="85"/>
        <v>13</v>
      </c>
      <c r="K629" s="133" t="str">
        <f t="shared" si="86"/>
        <v>179</v>
      </c>
      <c r="L629" s="133" t="str">
        <f t="shared" si="87"/>
        <v>612</v>
      </c>
      <c r="M629" s="134">
        <f t="shared" si="88"/>
      </c>
    </row>
    <row r="630" spans="1:13" ht="12.75">
      <c r="A630" s="125" t="str">
        <f t="shared" si="89"/>
        <v>4013179457</v>
      </c>
      <c r="B630" s="128" t="str">
        <f t="shared" si="81"/>
        <v>Trombones - Other Trombones</v>
      </c>
      <c r="C630" s="126" t="str">
        <f t="shared" si="82"/>
        <v>Instruments - Brass</v>
      </c>
      <c r="D630" s="127" t="s">
        <v>256</v>
      </c>
      <c r="E630" s="127" t="s">
        <v>1824</v>
      </c>
      <c r="F630" s="127" t="s">
        <v>295</v>
      </c>
      <c r="G630" s="126" t="str">
        <f t="shared" si="83"/>
        <v>Trombones</v>
      </c>
      <c r="H630" s="129" t="s">
        <v>297</v>
      </c>
      <c r="I630" s="132">
        <f t="shared" si="84"/>
        <v>40</v>
      </c>
      <c r="J630" s="133" t="str">
        <f t="shared" si="85"/>
        <v>13</v>
      </c>
      <c r="K630" s="133" t="str">
        <f t="shared" si="86"/>
        <v>179</v>
      </c>
      <c r="L630" s="133" t="str">
        <f t="shared" si="87"/>
        <v>457</v>
      </c>
      <c r="M630" s="134">
        <f t="shared" si="88"/>
      </c>
    </row>
    <row r="631" spans="1:13" ht="12.75">
      <c r="A631" s="125" t="str">
        <f t="shared" si="89"/>
        <v>4013179245</v>
      </c>
      <c r="B631" s="128" t="str">
        <f t="shared" si="81"/>
        <v>Trombones - Contrabass Trombone</v>
      </c>
      <c r="C631" s="126" t="str">
        <f t="shared" si="82"/>
        <v>Instruments - Brass</v>
      </c>
      <c r="D631" s="127" t="s">
        <v>256</v>
      </c>
      <c r="E631" s="127" t="s">
        <v>1824</v>
      </c>
      <c r="F631" s="127" t="s">
        <v>295</v>
      </c>
      <c r="G631" s="126" t="str">
        <f t="shared" si="83"/>
        <v>Trombones</v>
      </c>
      <c r="H631" s="129" t="s">
        <v>296</v>
      </c>
      <c r="I631" s="132">
        <f t="shared" si="84"/>
        <v>40</v>
      </c>
      <c r="J631" s="133" t="str">
        <f t="shared" si="85"/>
        <v>13</v>
      </c>
      <c r="K631" s="133" t="str">
        <f t="shared" si="86"/>
        <v>179</v>
      </c>
      <c r="L631" s="133" t="str">
        <f t="shared" si="87"/>
        <v>245</v>
      </c>
      <c r="M631" s="134">
        <f t="shared" si="88"/>
      </c>
    </row>
    <row r="632" spans="1:13" ht="12.75">
      <c r="A632" s="125" t="str">
        <f t="shared" si="89"/>
        <v>4013179155</v>
      </c>
      <c r="B632" s="128" t="str">
        <f t="shared" si="81"/>
        <v>Trombones - Bass Trombone</v>
      </c>
      <c r="C632" s="126" t="str">
        <f t="shared" si="82"/>
        <v>Instruments - Brass</v>
      </c>
      <c r="D632" s="127" t="s">
        <v>256</v>
      </c>
      <c r="E632" s="127" t="s">
        <v>1824</v>
      </c>
      <c r="F632" s="127" t="s">
        <v>295</v>
      </c>
      <c r="G632" s="126" t="str">
        <f t="shared" si="83"/>
        <v>Trombones</v>
      </c>
      <c r="H632" s="129" t="s">
        <v>298</v>
      </c>
      <c r="I632" s="132">
        <f t="shared" si="84"/>
        <v>40</v>
      </c>
      <c r="J632" s="133" t="str">
        <f t="shared" si="85"/>
        <v>13</v>
      </c>
      <c r="K632" s="133" t="str">
        <f t="shared" si="86"/>
        <v>179</v>
      </c>
      <c r="L632" s="133" t="str">
        <f t="shared" si="87"/>
        <v>155</v>
      </c>
      <c r="M632" s="134">
        <f t="shared" si="88"/>
      </c>
    </row>
    <row r="633" spans="1:13" ht="12.75">
      <c r="A633" s="125" t="str">
        <f t="shared" si="89"/>
        <v>4013179121</v>
      </c>
      <c r="B633" s="128" t="str">
        <f t="shared" si="81"/>
        <v>Trombones - Alto Trombone</v>
      </c>
      <c r="C633" s="126" t="str">
        <f t="shared" si="82"/>
        <v>Instruments - Brass</v>
      </c>
      <c r="D633" s="127" t="s">
        <v>256</v>
      </c>
      <c r="E633" s="127" t="s">
        <v>1824</v>
      </c>
      <c r="F633" s="127" t="s">
        <v>295</v>
      </c>
      <c r="G633" s="126" t="str">
        <f t="shared" si="83"/>
        <v>Trombones</v>
      </c>
      <c r="H633" s="129" t="s">
        <v>1089</v>
      </c>
      <c r="I633" s="132">
        <f t="shared" si="84"/>
        <v>40</v>
      </c>
      <c r="J633" s="133" t="str">
        <f t="shared" si="85"/>
        <v>13</v>
      </c>
      <c r="K633" s="133" t="str">
        <f t="shared" si="86"/>
        <v>179</v>
      </c>
      <c r="L633" s="133" t="str">
        <f t="shared" si="87"/>
        <v>121</v>
      </c>
      <c r="M633" s="134">
        <f t="shared" si="88"/>
      </c>
    </row>
    <row r="634" spans="1:13" ht="12.75">
      <c r="A634" s="125" t="str">
        <f t="shared" si="89"/>
        <v>4013151441</v>
      </c>
      <c r="B634" s="128" t="str">
        <f t="shared" si="81"/>
        <v>Other Brass - Other Brass</v>
      </c>
      <c r="C634" s="126" t="str">
        <f t="shared" si="82"/>
        <v>Instruments - Brass</v>
      </c>
      <c r="D634" s="127" t="s">
        <v>256</v>
      </c>
      <c r="E634" s="127" t="s">
        <v>1824</v>
      </c>
      <c r="F634" s="127" t="s">
        <v>292</v>
      </c>
      <c r="G634" s="126" t="str">
        <f t="shared" si="83"/>
        <v>Other Brass</v>
      </c>
      <c r="H634" s="129" t="s">
        <v>292</v>
      </c>
      <c r="I634" s="132">
        <f t="shared" si="84"/>
        <v>40</v>
      </c>
      <c r="J634" s="133" t="str">
        <f t="shared" si="85"/>
        <v>13</v>
      </c>
      <c r="K634" s="133" t="str">
        <f t="shared" si="86"/>
        <v>151</v>
      </c>
      <c r="L634" s="133" t="str">
        <f t="shared" si="87"/>
        <v>441</v>
      </c>
      <c r="M634" s="134">
        <f t="shared" si="88"/>
      </c>
    </row>
    <row r="635" spans="1:13" ht="12.75">
      <c r="A635" s="125" t="str">
        <f t="shared" si="89"/>
        <v>4013151305</v>
      </c>
      <c r="B635" s="128" t="str">
        <f t="shared" si="81"/>
        <v>Other Brass - Flugelhorn</v>
      </c>
      <c r="C635" s="126" t="str">
        <f t="shared" si="82"/>
        <v>Instruments - Brass</v>
      </c>
      <c r="D635" s="127" t="s">
        <v>258</v>
      </c>
      <c r="E635" s="127" t="s">
        <v>416</v>
      </c>
      <c r="F635" s="127" t="s">
        <v>292</v>
      </c>
      <c r="G635" s="126" t="str">
        <f t="shared" si="83"/>
        <v>Other Brass</v>
      </c>
      <c r="H635" s="129" t="s">
        <v>417</v>
      </c>
      <c r="I635" s="132">
        <f t="shared" si="84"/>
        <v>40</v>
      </c>
      <c r="J635" s="133" t="str">
        <f t="shared" si="85"/>
        <v>13</v>
      </c>
      <c r="K635" s="133" t="str">
        <f t="shared" si="86"/>
        <v>151</v>
      </c>
      <c r="L635" s="133" t="str">
        <f t="shared" si="87"/>
        <v>305</v>
      </c>
      <c r="M635" s="134">
        <f t="shared" si="88"/>
      </c>
    </row>
    <row r="636" spans="1:13" ht="12.75">
      <c r="A636" s="125" t="str">
        <f t="shared" si="89"/>
        <v>4013151302</v>
      </c>
      <c r="B636" s="128" t="str">
        <f t="shared" si="81"/>
        <v>Other Brass - Euphonium</v>
      </c>
      <c r="C636" s="126" t="str">
        <f t="shared" si="82"/>
        <v>Instruments - Brass</v>
      </c>
      <c r="D636" s="127" t="s">
        <v>256</v>
      </c>
      <c r="E636" s="127" t="s">
        <v>1824</v>
      </c>
      <c r="F636" s="127" t="s">
        <v>292</v>
      </c>
      <c r="G636" s="126" t="str">
        <f t="shared" si="83"/>
        <v>Other Brass</v>
      </c>
      <c r="H636" s="129" t="s">
        <v>294</v>
      </c>
      <c r="I636" s="132">
        <f t="shared" si="84"/>
        <v>40</v>
      </c>
      <c r="J636" s="133" t="str">
        <f t="shared" si="85"/>
        <v>13</v>
      </c>
      <c r="K636" s="133" t="str">
        <f t="shared" si="86"/>
        <v>151</v>
      </c>
      <c r="L636" s="133" t="str">
        <f t="shared" si="87"/>
        <v>302</v>
      </c>
      <c r="M636" s="134">
        <f t="shared" si="88"/>
      </c>
    </row>
    <row r="637" spans="1:13" ht="12.75">
      <c r="A637" s="125" t="str">
        <f t="shared" si="89"/>
        <v>4013151134</v>
      </c>
      <c r="B637" s="128" t="str">
        <f t="shared" si="81"/>
        <v>Other Brass - Baritone</v>
      </c>
      <c r="C637" s="126" t="str">
        <f t="shared" si="82"/>
        <v>Instruments - Brass</v>
      </c>
      <c r="D637" s="127" t="s">
        <v>274</v>
      </c>
      <c r="E637" s="127" t="s">
        <v>1824</v>
      </c>
      <c r="F637" s="127" t="s">
        <v>293</v>
      </c>
      <c r="G637" s="126" t="str">
        <f t="shared" si="83"/>
        <v>Other Brass</v>
      </c>
      <c r="H637" s="129" t="s">
        <v>1100</v>
      </c>
      <c r="I637" s="132">
        <f t="shared" si="84"/>
        <v>40</v>
      </c>
      <c r="J637" s="133" t="str">
        <f t="shared" si="85"/>
        <v>13</v>
      </c>
      <c r="K637" s="133" t="str">
        <f t="shared" si="86"/>
        <v>151</v>
      </c>
      <c r="L637" s="133" t="str">
        <f t="shared" si="87"/>
        <v>134</v>
      </c>
      <c r="M637" s="134">
        <f t="shared" si="88"/>
      </c>
    </row>
    <row r="638" spans="1:13" ht="12.75">
      <c r="A638" s="125" t="str">
        <f t="shared" si="89"/>
        <v>4013151115</v>
      </c>
      <c r="B638" s="128" t="str">
        <f t="shared" si="81"/>
        <v>Other Brass - Alto Horns</v>
      </c>
      <c r="C638" s="126" t="str">
        <f t="shared" si="82"/>
        <v>Instruments - Brass</v>
      </c>
      <c r="D638" s="127" t="s">
        <v>256</v>
      </c>
      <c r="E638" s="127" t="s">
        <v>1824</v>
      </c>
      <c r="F638" s="127" t="s">
        <v>292</v>
      </c>
      <c r="G638" s="126" t="str">
        <f t="shared" si="83"/>
        <v>Other Brass</v>
      </c>
      <c r="H638" s="129" t="s">
        <v>1151</v>
      </c>
      <c r="I638" s="132">
        <f t="shared" si="84"/>
        <v>40</v>
      </c>
      <c r="J638" s="133" t="str">
        <f t="shared" si="85"/>
        <v>13</v>
      </c>
      <c r="K638" s="133" t="str">
        <f t="shared" si="86"/>
        <v>151</v>
      </c>
      <c r="L638" s="133" t="str">
        <f t="shared" si="87"/>
        <v>115</v>
      </c>
      <c r="M638" s="134">
        <f t="shared" si="88"/>
      </c>
    </row>
    <row r="639" spans="1:13" ht="12.75">
      <c r="A639" s="125" t="str">
        <f t="shared" si="89"/>
        <v>1013147425</v>
      </c>
      <c r="B639" s="128" t="str">
        <f t="shared" si="81"/>
        <v>Mutes - Mutes</v>
      </c>
      <c r="C639" s="118" t="str">
        <f t="shared" si="82"/>
        <v>Accessories - Brass</v>
      </c>
      <c r="D639" s="127" t="s">
        <v>425</v>
      </c>
      <c r="E639" s="127" t="s">
        <v>1824</v>
      </c>
      <c r="F639" s="127" t="s">
        <v>424</v>
      </c>
      <c r="G639" s="126" t="str">
        <f t="shared" si="83"/>
        <v>Mutes</v>
      </c>
      <c r="H639" s="122" t="s">
        <v>1414</v>
      </c>
      <c r="I639" s="132">
        <f t="shared" si="84"/>
        <v>10</v>
      </c>
      <c r="J639" s="133" t="str">
        <f t="shared" si="85"/>
        <v>13</v>
      </c>
      <c r="K639" s="133" t="str">
        <f t="shared" si="86"/>
        <v>147</v>
      </c>
      <c r="L639" s="133" t="str">
        <f t="shared" si="87"/>
        <v>425</v>
      </c>
      <c r="M639" s="134">
        <f t="shared" si="88"/>
      </c>
    </row>
    <row r="640" spans="1:13" ht="12.75">
      <c r="A640" s="125" t="str">
        <f t="shared" si="89"/>
        <v>1013146643</v>
      </c>
      <c r="B640" s="128" t="str">
        <f t="shared" si="81"/>
        <v>Mouthpieces - Tuba</v>
      </c>
      <c r="C640" s="118" t="str">
        <f t="shared" si="82"/>
        <v>Accessories - Brass</v>
      </c>
      <c r="D640" s="127" t="s">
        <v>459</v>
      </c>
      <c r="E640" s="127" t="s">
        <v>1824</v>
      </c>
      <c r="F640" s="127" t="s">
        <v>1111</v>
      </c>
      <c r="G640" s="126" t="str">
        <f t="shared" si="83"/>
        <v>Mouthpieces</v>
      </c>
      <c r="H640" s="117" t="s">
        <v>423</v>
      </c>
      <c r="I640" s="132">
        <f t="shared" si="84"/>
        <v>10</v>
      </c>
      <c r="J640" s="133" t="str">
        <f t="shared" si="85"/>
        <v>13</v>
      </c>
      <c r="K640" s="133" t="str">
        <f t="shared" si="86"/>
        <v>146</v>
      </c>
      <c r="L640" s="133" t="str">
        <f t="shared" si="87"/>
        <v>643</v>
      </c>
      <c r="M640" s="134">
        <f t="shared" si="88"/>
      </c>
    </row>
    <row r="641" spans="1:13" ht="12.75">
      <c r="A641" s="125" t="str">
        <f t="shared" si="89"/>
        <v>1013146635</v>
      </c>
      <c r="B641" s="128" t="str">
        <f t="shared" si="81"/>
        <v>Mouthpieces - Trumpet</v>
      </c>
      <c r="C641" s="118" t="str">
        <f t="shared" si="82"/>
        <v>Accessories - Brass</v>
      </c>
      <c r="D641" s="127" t="s">
        <v>459</v>
      </c>
      <c r="E641" s="127" t="s">
        <v>1824</v>
      </c>
      <c r="F641" s="127" t="s">
        <v>1111</v>
      </c>
      <c r="G641" s="126" t="str">
        <f t="shared" si="83"/>
        <v>Mouthpieces</v>
      </c>
      <c r="H641" s="117" t="s">
        <v>422</v>
      </c>
      <c r="I641" s="132">
        <f t="shared" si="84"/>
        <v>10</v>
      </c>
      <c r="J641" s="133" t="str">
        <f t="shared" si="85"/>
        <v>13</v>
      </c>
      <c r="K641" s="133" t="str">
        <f t="shared" si="86"/>
        <v>146</v>
      </c>
      <c r="L641" s="133" t="str">
        <f t="shared" si="87"/>
        <v>635</v>
      </c>
      <c r="M641" s="134">
        <f t="shared" si="88"/>
      </c>
    </row>
    <row r="642" spans="1:13" ht="12.75">
      <c r="A642" s="125" t="str">
        <f t="shared" si="89"/>
        <v>1013146630</v>
      </c>
      <c r="B642" s="128" t="str">
        <f aca="true" t="shared" si="90" ref="B642:B705">G642&amp;" - "&amp;H642</f>
        <v>Mouthpieces - Trombone</v>
      </c>
      <c r="C642" s="118" t="str">
        <f aca="true" t="shared" si="91" ref="C642:C705">IF(D642="Print Music",D642,D642&amp;" - "&amp;E642)</f>
        <v>Accessories - Brass</v>
      </c>
      <c r="D642" s="127" t="s">
        <v>413</v>
      </c>
      <c r="E642" s="127" t="s">
        <v>1824</v>
      </c>
      <c r="F642" s="127" t="s">
        <v>420</v>
      </c>
      <c r="G642" s="126" t="str">
        <f aca="true" t="shared" si="92" ref="G642:G705">IF(D642="Print Music",E642&amp;" - "&amp;F642,F642)</f>
        <v>Mouthpieces</v>
      </c>
      <c r="H642" s="117" t="s">
        <v>421</v>
      </c>
      <c r="I642" s="132">
        <f aca="true" t="shared" si="93" ref="I642:I705">IF(ISERROR(VLOOKUP(D642,Lvl1Code,2,FALSE)),"XX",VLOOKUP(D642,Lvl1Code,2,FALSE))</f>
        <v>10</v>
      </c>
      <c r="J642" s="133" t="str">
        <f aca="true" t="shared" si="94" ref="J642:J705">IF(ISERROR(VLOOKUP(E642,Lvl2Code,2,FALSE)),"XX",VLOOKUP(E642,Lvl2Code,2,FALSE))</f>
        <v>13</v>
      </c>
      <c r="K642" s="133" t="str">
        <f aca="true" t="shared" si="95" ref="K642:K705">IF(ISERROR(VLOOKUP(F642,Lvl3Code,2,FALSE)),"XXX",VLOOKUP(F642,Lvl3Code,2,FALSE))</f>
        <v>146</v>
      </c>
      <c r="L642" s="133" t="str">
        <f aca="true" t="shared" si="96" ref="L642:L705">IF(ISERROR(VLOOKUP(H642,Lvl4Code,2,FALSE)),"XXX",VLOOKUP(H642,Lvl4Code,2,FALSE))</f>
        <v>630</v>
      </c>
      <c r="M642" s="134">
        <f aca="true" t="shared" si="97" ref="M642:M705">IF(OR(I642="XX",J642="XX",K642="XXX",L642="XXX"),"XX","")</f>
      </c>
    </row>
    <row r="643" spans="1:13" ht="12.75">
      <c r="A643" s="125" t="str">
        <f aca="true" t="shared" si="98" ref="A643:A706">I643&amp;J643&amp;K643&amp;L643</f>
        <v>1013146439</v>
      </c>
      <c r="B643" s="128" t="str">
        <f t="shared" si="90"/>
        <v>Mouthpieces - Other</v>
      </c>
      <c r="C643" s="118" t="str">
        <f t="shared" si="91"/>
        <v>Accessories - Brass</v>
      </c>
      <c r="D643" s="127" t="s">
        <v>459</v>
      </c>
      <c r="E643" s="127" t="s">
        <v>1824</v>
      </c>
      <c r="F643" s="127" t="s">
        <v>1111</v>
      </c>
      <c r="G643" s="126" t="str">
        <f t="shared" si="92"/>
        <v>Mouthpieces</v>
      </c>
      <c r="H643" s="117" t="s">
        <v>419</v>
      </c>
      <c r="I643" s="132">
        <f t="shared" si="93"/>
        <v>10</v>
      </c>
      <c r="J643" s="133" t="str">
        <f t="shared" si="94"/>
        <v>13</v>
      </c>
      <c r="K643" s="133" t="str">
        <f t="shared" si="95"/>
        <v>146</v>
      </c>
      <c r="L643" s="133" t="str">
        <f t="shared" si="96"/>
        <v>439</v>
      </c>
      <c r="M643" s="134">
        <f t="shared" si="97"/>
      </c>
    </row>
    <row r="644" spans="1:13" ht="12.75">
      <c r="A644" s="125" t="str">
        <f t="shared" si="98"/>
        <v>1013146317</v>
      </c>
      <c r="B644" s="128" t="str">
        <f t="shared" si="90"/>
        <v>Mouthpieces - French Horn</v>
      </c>
      <c r="C644" s="118" t="str">
        <f t="shared" si="91"/>
        <v>Accessories - Brass</v>
      </c>
      <c r="D644" s="127" t="s">
        <v>459</v>
      </c>
      <c r="E644" s="127" t="s">
        <v>1824</v>
      </c>
      <c r="F644" s="127" t="s">
        <v>1111</v>
      </c>
      <c r="G644" s="126" t="str">
        <f t="shared" si="92"/>
        <v>Mouthpieces</v>
      </c>
      <c r="H644" s="117" t="s">
        <v>418</v>
      </c>
      <c r="I644" s="132">
        <f t="shared" si="93"/>
        <v>10</v>
      </c>
      <c r="J644" s="133" t="str">
        <f t="shared" si="94"/>
        <v>13</v>
      </c>
      <c r="K644" s="133" t="str">
        <f t="shared" si="95"/>
        <v>146</v>
      </c>
      <c r="L644" s="133" t="str">
        <f t="shared" si="96"/>
        <v>317</v>
      </c>
      <c r="M644" s="134">
        <f t="shared" si="97"/>
      </c>
    </row>
    <row r="645" spans="1:13" ht="12.75">
      <c r="A645" s="125" t="str">
        <f t="shared" si="98"/>
        <v>1013146305</v>
      </c>
      <c r="B645" s="128" t="str">
        <f t="shared" si="90"/>
        <v>Mouthpieces - Flugelhorn</v>
      </c>
      <c r="C645" s="118" t="str">
        <f t="shared" si="91"/>
        <v>Accessories - Brass</v>
      </c>
      <c r="D645" s="127" t="s">
        <v>459</v>
      </c>
      <c r="E645" s="127" t="s">
        <v>1824</v>
      </c>
      <c r="F645" s="127" t="s">
        <v>1111</v>
      </c>
      <c r="G645" s="126" t="str">
        <f t="shared" si="92"/>
        <v>Mouthpieces</v>
      </c>
      <c r="H645" s="117" t="s">
        <v>417</v>
      </c>
      <c r="I645" s="132">
        <f t="shared" si="93"/>
        <v>10</v>
      </c>
      <c r="J645" s="133" t="str">
        <f t="shared" si="94"/>
        <v>13</v>
      </c>
      <c r="K645" s="133" t="str">
        <f t="shared" si="95"/>
        <v>146</v>
      </c>
      <c r="L645" s="133" t="str">
        <f t="shared" si="96"/>
        <v>305</v>
      </c>
      <c r="M645" s="134">
        <f t="shared" si="97"/>
      </c>
    </row>
    <row r="646" spans="1:13" ht="12.75">
      <c r="A646" s="125" t="str">
        <f t="shared" si="98"/>
        <v>1013146248</v>
      </c>
      <c r="B646" s="128" t="str">
        <f t="shared" si="90"/>
        <v>Mouthpieces - Cornet</v>
      </c>
      <c r="C646" s="118" t="str">
        <f t="shared" si="91"/>
        <v>Accessories - Brass</v>
      </c>
      <c r="D646" s="127" t="s">
        <v>459</v>
      </c>
      <c r="E646" s="127" t="s">
        <v>1824</v>
      </c>
      <c r="F646" s="127" t="s">
        <v>1111</v>
      </c>
      <c r="G646" s="126" t="str">
        <f t="shared" si="92"/>
        <v>Mouthpieces</v>
      </c>
      <c r="H646" s="117" t="s">
        <v>415</v>
      </c>
      <c r="I646" s="132">
        <f t="shared" si="93"/>
        <v>10</v>
      </c>
      <c r="J646" s="133" t="str">
        <f t="shared" si="94"/>
        <v>13</v>
      </c>
      <c r="K646" s="133" t="str">
        <f t="shared" si="95"/>
        <v>146</v>
      </c>
      <c r="L646" s="133" t="str">
        <f t="shared" si="96"/>
        <v>248</v>
      </c>
      <c r="M646" s="134">
        <f t="shared" si="97"/>
      </c>
    </row>
    <row r="647" spans="1:13" ht="12.75">
      <c r="A647" s="125" t="str">
        <f t="shared" si="98"/>
        <v>1013146114</v>
      </c>
      <c r="B647" s="128" t="str">
        <f t="shared" si="90"/>
        <v>Mouthpieces - Alto Horn</v>
      </c>
      <c r="C647" s="118" t="str">
        <f t="shared" si="91"/>
        <v>Accessories - Brass</v>
      </c>
      <c r="D647" s="127" t="s">
        <v>413</v>
      </c>
      <c r="E647" s="127" t="s">
        <v>1824</v>
      </c>
      <c r="F647" s="127" t="s">
        <v>414</v>
      </c>
      <c r="G647" s="126" t="str">
        <f t="shared" si="92"/>
        <v>Mouthpieces</v>
      </c>
      <c r="H647" s="117" t="s">
        <v>1148</v>
      </c>
      <c r="I647" s="132">
        <f t="shared" si="93"/>
        <v>10</v>
      </c>
      <c r="J647" s="133" t="str">
        <f t="shared" si="94"/>
        <v>13</v>
      </c>
      <c r="K647" s="133" t="str">
        <f t="shared" si="95"/>
        <v>146</v>
      </c>
      <c r="L647" s="133" t="str">
        <f t="shared" si="96"/>
        <v>114</v>
      </c>
      <c r="M647" s="134">
        <f t="shared" si="97"/>
      </c>
    </row>
    <row r="648" spans="1:13" ht="12.75">
      <c r="A648" s="125" t="str">
        <f t="shared" si="98"/>
        <v>4013138568</v>
      </c>
      <c r="B648" s="128" t="str">
        <f t="shared" si="90"/>
        <v>Marching Brass - Sousaphone</v>
      </c>
      <c r="C648" s="118" t="str">
        <f t="shared" si="91"/>
        <v>Instruments - Brass</v>
      </c>
      <c r="D648" s="127" t="s">
        <v>256</v>
      </c>
      <c r="E648" s="127" t="s">
        <v>1824</v>
      </c>
      <c r="F648" s="127" t="s">
        <v>1104</v>
      </c>
      <c r="G648" s="126" t="str">
        <f t="shared" si="92"/>
        <v>Marching Brass</v>
      </c>
      <c r="H648" s="117" t="s">
        <v>290</v>
      </c>
      <c r="I648" s="132">
        <f t="shared" si="93"/>
        <v>40</v>
      </c>
      <c r="J648" s="133" t="str">
        <f t="shared" si="94"/>
        <v>13</v>
      </c>
      <c r="K648" s="133" t="str">
        <f t="shared" si="95"/>
        <v>138</v>
      </c>
      <c r="L648" s="133" t="str">
        <f t="shared" si="96"/>
        <v>568</v>
      </c>
      <c r="M648" s="134">
        <f t="shared" si="97"/>
      </c>
    </row>
    <row r="649" spans="1:13" ht="12.75">
      <c r="A649" s="125" t="str">
        <f t="shared" si="98"/>
        <v>4013138395</v>
      </c>
      <c r="B649" s="128" t="str">
        <f t="shared" si="90"/>
        <v>Marching Brass - Mellophone</v>
      </c>
      <c r="C649" s="118" t="str">
        <f t="shared" si="91"/>
        <v>Instruments - Brass</v>
      </c>
      <c r="D649" s="127" t="s">
        <v>256</v>
      </c>
      <c r="E649" s="127" t="s">
        <v>1824</v>
      </c>
      <c r="F649" s="127" t="s">
        <v>1104</v>
      </c>
      <c r="G649" s="126" t="str">
        <f t="shared" si="92"/>
        <v>Marching Brass</v>
      </c>
      <c r="H649" s="117" t="s">
        <v>289</v>
      </c>
      <c r="I649" s="132">
        <f t="shared" si="93"/>
        <v>40</v>
      </c>
      <c r="J649" s="133" t="str">
        <f t="shared" si="94"/>
        <v>13</v>
      </c>
      <c r="K649" s="133" t="str">
        <f t="shared" si="95"/>
        <v>138</v>
      </c>
      <c r="L649" s="133" t="str">
        <f t="shared" si="96"/>
        <v>395</v>
      </c>
      <c r="M649" s="134">
        <f t="shared" si="97"/>
      </c>
    </row>
    <row r="650" spans="1:13" ht="12.75">
      <c r="A650" s="125" t="str">
        <f t="shared" si="98"/>
        <v>4013138387</v>
      </c>
      <c r="B650" s="128" t="str">
        <f t="shared" si="90"/>
        <v>Marching Brass - Marching Horn</v>
      </c>
      <c r="C650" s="118" t="str">
        <f t="shared" si="91"/>
        <v>Instruments - Brass</v>
      </c>
      <c r="D650" s="127" t="s">
        <v>256</v>
      </c>
      <c r="E650" s="127" t="s">
        <v>1824</v>
      </c>
      <c r="F650" s="127" t="s">
        <v>1104</v>
      </c>
      <c r="G650" s="126" t="str">
        <f t="shared" si="92"/>
        <v>Marching Brass</v>
      </c>
      <c r="H650" s="117" t="s">
        <v>291</v>
      </c>
      <c r="I650" s="132">
        <f t="shared" si="93"/>
        <v>40</v>
      </c>
      <c r="J650" s="133" t="str">
        <f t="shared" si="94"/>
        <v>13</v>
      </c>
      <c r="K650" s="133" t="str">
        <f t="shared" si="95"/>
        <v>138</v>
      </c>
      <c r="L650" s="133" t="str">
        <f t="shared" si="96"/>
        <v>387</v>
      </c>
      <c r="M650" s="134">
        <f t="shared" si="97"/>
      </c>
    </row>
    <row r="651" spans="1:13" ht="12.75">
      <c r="A651" s="125" t="str">
        <f t="shared" si="98"/>
        <v>4013132303</v>
      </c>
      <c r="B651" s="128" t="str">
        <f t="shared" si="90"/>
        <v>Horns - F Horn</v>
      </c>
      <c r="C651" s="118" t="str">
        <f t="shared" si="91"/>
        <v>Instruments - Brass</v>
      </c>
      <c r="D651" s="127" t="s">
        <v>256</v>
      </c>
      <c r="E651" s="127" t="s">
        <v>1824</v>
      </c>
      <c r="F651" s="127" t="s">
        <v>1097</v>
      </c>
      <c r="G651" s="126" t="str">
        <f t="shared" si="92"/>
        <v>Horns</v>
      </c>
      <c r="H651" s="117" t="s">
        <v>287</v>
      </c>
      <c r="I651" s="132">
        <f t="shared" si="93"/>
        <v>40</v>
      </c>
      <c r="J651" s="133" t="str">
        <f t="shared" si="94"/>
        <v>13</v>
      </c>
      <c r="K651" s="133" t="str">
        <f t="shared" si="95"/>
        <v>132</v>
      </c>
      <c r="L651" s="133" t="str">
        <f t="shared" si="96"/>
        <v>303</v>
      </c>
      <c r="M651" s="134">
        <f t="shared" si="97"/>
      </c>
    </row>
    <row r="652" spans="1:13" ht="12.75">
      <c r="A652" s="125" t="str">
        <f t="shared" si="98"/>
        <v>4013132267</v>
      </c>
      <c r="B652" s="128" t="str">
        <f t="shared" si="90"/>
        <v>Horns - Double Horn</v>
      </c>
      <c r="C652" s="118" t="str">
        <f t="shared" si="91"/>
        <v>Instruments - Brass</v>
      </c>
      <c r="D652" s="127" t="s">
        <v>256</v>
      </c>
      <c r="E652" s="127" t="s">
        <v>1824</v>
      </c>
      <c r="F652" s="127" t="s">
        <v>1097</v>
      </c>
      <c r="G652" s="126" t="str">
        <f t="shared" si="92"/>
        <v>Horns</v>
      </c>
      <c r="H652" s="117" t="s">
        <v>288</v>
      </c>
      <c r="I652" s="132">
        <f t="shared" si="93"/>
        <v>40</v>
      </c>
      <c r="J652" s="133" t="str">
        <f t="shared" si="94"/>
        <v>13</v>
      </c>
      <c r="K652" s="133" t="str">
        <f t="shared" si="95"/>
        <v>132</v>
      </c>
      <c r="L652" s="133" t="str">
        <f t="shared" si="96"/>
        <v>267</v>
      </c>
      <c r="M652" s="134">
        <f t="shared" si="97"/>
      </c>
    </row>
    <row r="653" spans="1:13" ht="12.75">
      <c r="A653" s="125" t="str">
        <f t="shared" si="98"/>
        <v>4013132163</v>
      </c>
      <c r="B653" s="128" t="str">
        <f t="shared" si="90"/>
        <v>Horns - Bb Horn</v>
      </c>
      <c r="C653" s="118" t="str">
        <f t="shared" si="91"/>
        <v>Instruments - Brass</v>
      </c>
      <c r="D653" s="127" t="s">
        <v>256</v>
      </c>
      <c r="E653" s="127" t="s">
        <v>1824</v>
      </c>
      <c r="F653" s="127" t="s">
        <v>1097</v>
      </c>
      <c r="G653" s="126" t="str">
        <f t="shared" si="92"/>
        <v>Horns</v>
      </c>
      <c r="H653" s="117" t="s">
        <v>286</v>
      </c>
      <c r="I653" s="132">
        <f t="shared" si="93"/>
        <v>40</v>
      </c>
      <c r="J653" s="133" t="str">
        <f t="shared" si="94"/>
        <v>13</v>
      </c>
      <c r="K653" s="133" t="str">
        <f t="shared" si="95"/>
        <v>132</v>
      </c>
      <c r="L653" s="133" t="str">
        <f t="shared" si="96"/>
        <v>163</v>
      </c>
      <c r="M653" s="134">
        <f t="shared" si="97"/>
      </c>
    </row>
    <row r="654" spans="1:13" ht="12.75">
      <c r="A654" s="125" t="str">
        <f t="shared" si="98"/>
        <v>1013111201</v>
      </c>
      <c r="B654" s="128" t="str">
        <f t="shared" si="90"/>
        <v>Cases - Cases - Tuba</v>
      </c>
      <c r="C654" s="118" t="str">
        <f t="shared" si="91"/>
        <v>Accessories - Brass</v>
      </c>
      <c r="D654" s="127" t="s">
        <v>459</v>
      </c>
      <c r="E654" s="127" t="s">
        <v>1824</v>
      </c>
      <c r="F654" s="127" t="s">
        <v>412</v>
      </c>
      <c r="G654" s="126" t="str">
        <f t="shared" si="92"/>
        <v>Cases</v>
      </c>
      <c r="H654" s="117" t="s">
        <v>1402</v>
      </c>
      <c r="I654" s="132">
        <f t="shared" si="93"/>
        <v>10</v>
      </c>
      <c r="J654" s="133" t="str">
        <f t="shared" si="94"/>
        <v>13</v>
      </c>
      <c r="K654" s="133" t="str">
        <f t="shared" si="95"/>
        <v>111</v>
      </c>
      <c r="L654" s="133" t="str">
        <f t="shared" si="96"/>
        <v>201</v>
      </c>
      <c r="M654" s="134">
        <f t="shared" si="97"/>
      </c>
    </row>
    <row r="655" spans="1:13" ht="12.75">
      <c r="A655" s="125" t="str">
        <f t="shared" si="98"/>
        <v>1013111200</v>
      </c>
      <c r="B655" s="128" t="str">
        <f t="shared" si="90"/>
        <v>Cases - Cases - Trumpet</v>
      </c>
      <c r="C655" s="118" t="str">
        <f t="shared" si="91"/>
        <v>Accessories - Brass</v>
      </c>
      <c r="D655" s="127" t="s">
        <v>411</v>
      </c>
      <c r="E655" s="127" t="s">
        <v>1824</v>
      </c>
      <c r="F655" s="127" t="s">
        <v>1140</v>
      </c>
      <c r="G655" s="126" t="str">
        <f t="shared" si="92"/>
        <v>Cases</v>
      </c>
      <c r="H655" s="117" t="s">
        <v>1401</v>
      </c>
      <c r="I655" s="132">
        <f t="shared" si="93"/>
        <v>10</v>
      </c>
      <c r="J655" s="133" t="str">
        <f t="shared" si="94"/>
        <v>13</v>
      </c>
      <c r="K655" s="133" t="str">
        <f t="shared" si="95"/>
        <v>111</v>
      </c>
      <c r="L655" s="133" t="str">
        <f t="shared" si="96"/>
        <v>200</v>
      </c>
      <c r="M655" s="134">
        <f t="shared" si="97"/>
      </c>
    </row>
    <row r="656" spans="1:13" ht="12.75">
      <c r="A656" s="125" t="str">
        <f t="shared" si="98"/>
        <v>1013111199</v>
      </c>
      <c r="B656" s="128" t="str">
        <f t="shared" si="90"/>
        <v>Cases - Cases - Trombone</v>
      </c>
      <c r="C656" s="118" t="str">
        <f t="shared" si="91"/>
        <v>Accessories - Brass</v>
      </c>
      <c r="D656" s="127" t="s">
        <v>459</v>
      </c>
      <c r="E656" s="127" t="s">
        <v>1824</v>
      </c>
      <c r="F656" s="127" t="s">
        <v>1140</v>
      </c>
      <c r="G656" s="126" t="str">
        <f t="shared" si="92"/>
        <v>Cases</v>
      </c>
      <c r="H656" s="117" t="s">
        <v>1400</v>
      </c>
      <c r="I656" s="132">
        <f t="shared" si="93"/>
        <v>10</v>
      </c>
      <c r="J656" s="133" t="str">
        <f t="shared" si="94"/>
        <v>13</v>
      </c>
      <c r="K656" s="133" t="str">
        <f t="shared" si="95"/>
        <v>111</v>
      </c>
      <c r="L656" s="133" t="str">
        <f t="shared" si="96"/>
        <v>199</v>
      </c>
      <c r="M656" s="134">
        <f t="shared" si="97"/>
      </c>
    </row>
    <row r="657" spans="1:13" ht="12.75">
      <c r="A657" s="125" t="str">
        <f t="shared" si="98"/>
        <v>1013111196</v>
      </c>
      <c r="B657" s="128" t="str">
        <f t="shared" si="90"/>
        <v>Cases - Cases - French Horn</v>
      </c>
      <c r="C657" s="118" t="str">
        <f t="shared" si="91"/>
        <v>Accessories - Brass</v>
      </c>
      <c r="D657" s="127" t="s">
        <v>459</v>
      </c>
      <c r="E657" s="127" t="s">
        <v>1824</v>
      </c>
      <c r="F657" s="127" t="s">
        <v>1140</v>
      </c>
      <c r="G657" s="126" t="str">
        <f t="shared" si="92"/>
        <v>Cases</v>
      </c>
      <c r="H657" s="117" t="s">
        <v>1397</v>
      </c>
      <c r="I657" s="132">
        <f t="shared" si="93"/>
        <v>10</v>
      </c>
      <c r="J657" s="133" t="str">
        <f t="shared" si="94"/>
        <v>13</v>
      </c>
      <c r="K657" s="133" t="str">
        <f t="shared" si="95"/>
        <v>111</v>
      </c>
      <c r="L657" s="133" t="str">
        <f t="shared" si="96"/>
        <v>196</v>
      </c>
      <c r="M657" s="134">
        <f t="shared" si="97"/>
      </c>
    </row>
    <row r="658" spans="1:13" ht="12.75">
      <c r="A658" s="125" t="str">
        <f t="shared" si="98"/>
        <v>1013111194</v>
      </c>
      <c r="B658" s="128" t="str">
        <f t="shared" si="90"/>
        <v>Cases - Cases - Flugelhorn</v>
      </c>
      <c r="C658" s="118" t="str">
        <f t="shared" si="91"/>
        <v>Accessories - Brass</v>
      </c>
      <c r="D658" s="127" t="s">
        <v>459</v>
      </c>
      <c r="E658" s="127" t="s">
        <v>1824</v>
      </c>
      <c r="F658" s="127" t="s">
        <v>1140</v>
      </c>
      <c r="G658" s="126" t="str">
        <f t="shared" si="92"/>
        <v>Cases</v>
      </c>
      <c r="H658" s="117" t="s">
        <v>1395</v>
      </c>
      <c r="I658" s="132">
        <f t="shared" si="93"/>
        <v>10</v>
      </c>
      <c r="J658" s="133" t="str">
        <f t="shared" si="94"/>
        <v>13</v>
      </c>
      <c r="K658" s="133" t="str">
        <f t="shared" si="95"/>
        <v>111</v>
      </c>
      <c r="L658" s="133" t="str">
        <f t="shared" si="96"/>
        <v>194</v>
      </c>
      <c r="M658" s="134">
        <f t="shared" si="97"/>
      </c>
    </row>
    <row r="659" spans="1:13" ht="12.75">
      <c r="A659" s="125" t="str">
        <f t="shared" si="98"/>
        <v>1013111193</v>
      </c>
      <c r="B659" s="128" t="str">
        <f t="shared" si="90"/>
        <v>Cases - Cases - Cornet</v>
      </c>
      <c r="C659" s="118" t="str">
        <f t="shared" si="91"/>
        <v>Accessories - Brass</v>
      </c>
      <c r="D659" s="127" t="s">
        <v>459</v>
      </c>
      <c r="E659" s="127" t="s">
        <v>1824</v>
      </c>
      <c r="F659" s="127" t="s">
        <v>410</v>
      </c>
      <c r="G659" s="126" t="str">
        <f t="shared" si="92"/>
        <v>Cases</v>
      </c>
      <c r="H659" s="117" t="s">
        <v>1394</v>
      </c>
      <c r="I659" s="132">
        <f t="shared" si="93"/>
        <v>10</v>
      </c>
      <c r="J659" s="133" t="str">
        <f t="shared" si="94"/>
        <v>13</v>
      </c>
      <c r="K659" s="133" t="str">
        <f t="shared" si="95"/>
        <v>111</v>
      </c>
      <c r="L659" s="133" t="str">
        <f t="shared" si="96"/>
        <v>193</v>
      </c>
      <c r="M659" s="134">
        <f t="shared" si="97"/>
      </c>
    </row>
    <row r="660" spans="1:13" ht="12.75">
      <c r="A660" s="125" t="str">
        <f t="shared" si="98"/>
        <v>1013111191</v>
      </c>
      <c r="B660" s="128" t="str">
        <f t="shared" si="90"/>
        <v>Cases - Cases - Alto Horn</v>
      </c>
      <c r="C660" s="118" t="str">
        <f t="shared" si="91"/>
        <v>Accessories - Brass</v>
      </c>
      <c r="D660" s="127" t="s">
        <v>459</v>
      </c>
      <c r="E660" s="127" t="s">
        <v>1824</v>
      </c>
      <c r="F660" s="127" t="s">
        <v>1140</v>
      </c>
      <c r="G660" s="126" t="str">
        <f t="shared" si="92"/>
        <v>Cases</v>
      </c>
      <c r="H660" s="117" t="s">
        <v>1553</v>
      </c>
      <c r="I660" s="132">
        <f t="shared" si="93"/>
        <v>10</v>
      </c>
      <c r="J660" s="133" t="str">
        <f t="shared" si="94"/>
        <v>13</v>
      </c>
      <c r="K660" s="133" t="str">
        <f t="shared" si="95"/>
        <v>111</v>
      </c>
      <c r="L660" s="133" t="str">
        <f t="shared" si="96"/>
        <v>191</v>
      </c>
      <c r="M660" s="134">
        <f t="shared" si="97"/>
      </c>
    </row>
    <row r="661" spans="1:13" ht="12.75">
      <c r="A661" s="125" t="str">
        <f t="shared" si="98"/>
        <v>1013111190</v>
      </c>
      <c r="B661" s="128" t="str">
        <f t="shared" si="90"/>
        <v>Cases - Cases</v>
      </c>
      <c r="C661" s="118" t="str">
        <f t="shared" si="91"/>
        <v>Accessories - Brass</v>
      </c>
      <c r="D661" s="127" t="s">
        <v>472</v>
      </c>
      <c r="E661" s="127" t="s">
        <v>1824</v>
      </c>
      <c r="F661" s="127" t="s">
        <v>409</v>
      </c>
      <c r="G661" s="126" t="str">
        <f t="shared" si="92"/>
        <v>Cases</v>
      </c>
      <c r="H661" s="117" t="s">
        <v>1427</v>
      </c>
      <c r="I661" s="132">
        <f t="shared" si="93"/>
        <v>10</v>
      </c>
      <c r="J661" s="133" t="str">
        <f t="shared" si="94"/>
        <v>13</v>
      </c>
      <c r="K661" s="133" t="str">
        <f t="shared" si="95"/>
        <v>111</v>
      </c>
      <c r="L661" s="133" t="str">
        <f t="shared" si="96"/>
        <v>190</v>
      </c>
      <c r="M661" s="134">
        <f t="shared" si="97"/>
      </c>
    </row>
    <row r="662" spans="1:13" ht="12.75">
      <c r="A662" s="125" t="str">
        <f t="shared" si="98"/>
        <v>1013110188</v>
      </c>
      <c r="B662" s="128" t="str">
        <f t="shared" si="90"/>
        <v>Care/Maintenance - Care and Maintenance</v>
      </c>
      <c r="C662" s="118" t="str">
        <f t="shared" si="91"/>
        <v>Accessories - Brass</v>
      </c>
      <c r="D662" s="127" t="s">
        <v>472</v>
      </c>
      <c r="E662" s="127" t="s">
        <v>408</v>
      </c>
      <c r="F662" s="127" t="s">
        <v>403</v>
      </c>
      <c r="G662" s="126" t="str">
        <f t="shared" si="92"/>
        <v>Care/Maintenance</v>
      </c>
      <c r="H662" s="117" t="s">
        <v>1552</v>
      </c>
      <c r="I662" s="132">
        <f t="shared" si="93"/>
        <v>10</v>
      </c>
      <c r="J662" s="133" t="str">
        <f t="shared" si="94"/>
        <v>13</v>
      </c>
      <c r="K662" s="133" t="str">
        <f t="shared" si="95"/>
        <v>110</v>
      </c>
      <c r="L662" s="133" t="str">
        <f t="shared" si="96"/>
        <v>188</v>
      </c>
      <c r="M662" s="134">
        <f t="shared" si="97"/>
      </c>
    </row>
    <row r="663" spans="1:13" ht="12.75">
      <c r="A663" s="125" t="str">
        <f t="shared" si="98"/>
        <v>4012185210</v>
      </c>
      <c r="B663" s="128" t="str">
        <f t="shared" si="90"/>
        <v>Violoncello - Cello - 4/4</v>
      </c>
      <c r="C663" s="118" t="str">
        <f t="shared" si="91"/>
        <v>Instruments - Bowed</v>
      </c>
      <c r="D663" s="127" t="s">
        <v>256</v>
      </c>
      <c r="E663" s="127" t="s">
        <v>1120</v>
      </c>
      <c r="F663" s="127" t="s">
        <v>281</v>
      </c>
      <c r="G663" s="126" t="str">
        <f t="shared" si="92"/>
        <v>Violoncello</v>
      </c>
      <c r="H663" s="117" t="s">
        <v>285</v>
      </c>
      <c r="I663" s="132">
        <f t="shared" si="93"/>
        <v>40</v>
      </c>
      <c r="J663" s="133" t="str">
        <f t="shared" si="94"/>
        <v>12</v>
      </c>
      <c r="K663" s="133" t="str">
        <f t="shared" si="95"/>
        <v>185</v>
      </c>
      <c r="L663" s="133" t="str">
        <f t="shared" si="96"/>
        <v>210</v>
      </c>
      <c r="M663" s="134">
        <f t="shared" si="97"/>
      </c>
    </row>
    <row r="664" spans="1:13" ht="12.75">
      <c r="A664" s="125" t="str">
        <f t="shared" si="98"/>
        <v>4012185209</v>
      </c>
      <c r="B664" s="128" t="str">
        <f t="shared" si="90"/>
        <v>Violoncello - Cello - 3/4</v>
      </c>
      <c r="C664" s="118" t="str">
        <f t="shared" si="91"/>
        <v>Instruments - Bowed</v>
      </c>
      <c r="D664" s="127" t="s">
        <v>256</v>
      </c>
      <c r="E664" s="127" t="s">
        <v>1120</v>
      </c>
      <c r="F664" s="127" t="s">
        <v>281</v>
      </c>
      <c r="G664" s="126" t="str">
        <f t="shared" si="92"/>
        <v>Violoncello</v>
      </c>
      <c r="H664" s="117" t="s">
        <v>284</v>
      </c>
      <c r="I664" s="132">
        <f t="shared" si="93"/>
        <v>40</v>
      </c>
      <c r="J664" s="133" t="str">
        <f t="shared" si="94"/>
        <v>12</v>
      </c>
      <c r="K664" s="133" t="str">
        <f t="shared" si="95"/>
        <v>185</v>
      </c>
      <c r="L664" s="133" t="str">
        <f t="shared" si="96"/>
        <v>209</v>
      </c>
      <c r="M664" s="134">
        <f t="shared" si="97"/>
      </c>
    </row>
    <row r="665" spans="1:13" ht="12.75">
      <c r="A665" s="125" t="str">
        <f t="shared" si="98"/>
        <v>4012185208</v>
      </c>
      <c r="B665" s="128" t="str">
        <f t="shared" si="90"/>
        <v>Violoncello - Cello - 2/4</v>
      </c>
      <c r="C665" s="118" t="str">
        <f t="shared" si="91"/>
        <v>Instruments - Bowed</v>
      </c>
      <c r="D665" s="127" t="s">
        <v>256</v>
      </c>
      <c r="E665" s="127" t="s">
        <v>1120</v>
      </c>
      <c r="F665" s="127" t="s">
        <v>281</v>
      </c>
      <c r="G665" s="126" t="str">
        <f t="shared" si="92"/>
        <v>Violoncello</v>
      </c>
      <c r="H665" s="117" t="s">
        <v>283</v>
      </c>
      <c r="I665" s="132">
        <f t="shared" si="93"/>
        <v>40</v>
      </c>
      <c r="J665" s="133" t="str">
        <f t="shared" si="94"/>
        <v>12</v>
      </c>
      <c r="K665" s="133" t="str">
        <f t="shared" si="95"/>
        <v>185</v>
      </c>
      <c r="L665" s="133" t="str">
        <f t="shared" si="96"/>
        <v>208</v>
      </c>
      <c r="M665" s="134">
        <f t="shared" si="97"/>
      </c>
    </row>
    <row r="666" spans="1:13" ht="12.75">
      <c r="A666" s="125" t="str">
        <f t="shared" si="98"/>
        <v>4012185207</v>
      </c>
      <c r="B666" s="128" t="str">
        <f t="shared" si="90"/>
        <v>Violoncello - Cello - 1/4</v>
      </c>
      <c r="C666" s="118" t="str">
        <f t="shared" si="91"/>
        <v>Instruments - Bowed</v>
      </c>
      <c r="D666" s="127" t="s">
        <v>256</v>
      </c>
      <c r="E666" s="127" t="s">
        <v>1120</v>
      </c>
      <c r="F666" s="127" t="s">
        <v>281</v>
      </c>
      <c r="G666" s="126" t="str">
        <f t="shared" si="92"/>
        <v>Violoncello</v>
      </c>
      <c r="H666" s="117" t="s">
        <v>282</v>
      </c>
      <c r="I666" s="132">
        <f t="shared" si="93"/>
        <v>40</v>
      </c>
      <c r="J666" s="133" t="str">
        <f t="shared" si="94"/>
        <v>12</v>
      </c>
      <c r="K666" s="133" t="str">
        <f t="shared" si="95"/>
        <v>185</v>
      </c>
      <c r="L666" s="133" t="str">
        <f t="shared" si="96"/>
        <v>207</v>
      </c>
      <c r="M666" s="134">
        <f t="shared" si="97"/>
      </c>
    </row>
    <row r="667" spans="1:13" ht="12.75">
      <c r="A667" s="125" t="str">
        <f t="shared" si="98"/>
        <v>4012184671</v>
      </c>
      <c r="B667" s="128" t="str">
        <f t="shared" si="90"/>
        <v>Violin - Violin - 4/4</v>
      </c>
      <c r="C667" s="118" t="str">
        <f t="shared" si="91"/>
        <v>Instruments - Bowed</v>
      </c>
      <c r="D667" s="127" t="s">
        <v>258</v>
      </c>
      <c r="E667" s="127" t="s">
        <v>1120</v>
      </c>
      <c r="F667" s="127" t="s">
        <v>272</v>
      </c>
      <c r="G667" s="126" t="str">
        <f t="shared" si="92"/>
        <v>Violin</v>
      </c>
      <c r="H667" s="117" t="s">
        <v>280</v>
      </c>
      <c r="I667" s="132">
        <f t="shared" si="93"/>
        <v>40</v>
      </c>
      <c r="J667" s="133" t="str">
        <f t="shared" si="94"/>
        <v>12</v>
      </c>
      <c r="K667" s="133" t="str">
        <f t="shared" si="95"/>
        <v>184</v>
      </c>
      <c r="L667" s="133" t="str">
        <f t="shared" si="96"/>
        <v>671</v>
      </c>
      <c r="M667" s="134">
        <f t="shared" si="97"/>
      </c>
    </row>
    <row r="668" spans="1:13" ht="12.75">
      <c r="A668" s="125" t="str">
        <f t="shared" si="98"/>
        <v>4012184670</v>
      </c>
      <c r="B668" s="128" t="str">
        <f t="shared" si="90"/>
        <v>Violin - Violin - 3/4</v>
      </c>
      <c r="C668" s="118" t="str">
        <f t="shared" si="91"/>
        <v>Instruments - Bowed</v>
      </c>
      <c r="D668" s="127" t="s">
        <v>256</v>
      </c>
      <c r="E668" s="127" t="s">
        <v>1120</v>
      </c>
      <c r="F668" s="127" t="s">
        <v>272</v>
      </c>
      <c r="G668" s="126" t="str">
        <f t="shared" si="92"/>
        <v>Violin</v>
      </c>
      <c r="H668" s="117" t="s">
        <v>279</v>
      </c>
      <c r="I668" s="132">
        <f t="shared" si="93"/>
        <v>40</v>
      </c>
      <c r="J668" s="133" t="str">
        <f t="shared" si="94"/>
        <v>12</v>
      </c>
      <c r="K668" s="133" t="str">
        <f t="shared" si="95"/>
        <v>184</v>
      </c>
      <c r="L668" s="133" t="str">
        <f t="shared" si="96"/>
        <v>670</v>
      </c>
      <c r="M668" s="134">
        <f t="shared" si="97"/>
      </c>
    </row>
    <row r="669" spans="1:13" ht="12.75">
      <c r="A669" s="125" t="str">
        <f t="shared" si="98"/>
        <v>4012184669</v>
      </c>
      <c r="B669" s="128" t="str">
        <f t="shared" si="90"/>
        <v>Violin - Violin - 1/8</v>
      </c>
      <c r="C669" s="118" t="str">
        <f t="shared" si="91"/>
        <v>Instruments - Bowed</v>
      </c>
      <c r="D669" s="127" t="s">
        <v>256</v>
      </c>
      <c r="E669" s="127" t="s">
        <v>1120</v>
      </c>
      <c r="F669" s="127" t="s">
        <v>272</v>
      </c>
      <c r="G669" s="126" t="str">
        <f t="shared" si="92"/>
        <v>Violin</v>
      </c>
      <c r="H669" s="117" t="s">
        <v>278</v>
      </c>
      <c r="I669" s="132">
        <f t="shared" si="93"/>
        <v>40</v>
      </c>
      <c r="J669" s="133" t="str">
        <f t="shared" si="94"/>
        <v>12</v>
      </c>
      <c r="K669" s="133" t="str">
        <f t="shared" si="95"/>
        <v>184</v>
      </c>
      <c r="L669" s="133" t="str">
        <f t="shared" si="96"/>
        <v>669</v>
      </c>
      <c r="M669" s="134">
        <f t="shared" si="97"/>
      </c>
    </row>
    <row r="670" spans="1:13" ht="12.75">
      <c r="A670" s="125" t="str">
        <f t="shared" si="98"/>
        <v>4012184668</v>
      </c>
      <c r="B670" s="128" t="str">
        <f t="shared" si="90"/>
        <v>Violin - Violin - 1/4</v>
      </c>
      <c r="C670" s="118" t="str">
        <f t="shared" si="91"/>
        <v>Instruments - Bowed</v>
      </c>
      <c r="D670" s="127" t="s">
        <v>256</v>
      </c>
      <c r="E670" s="127" t="s">
        <v>1120</v>
      </c>
      <c r="F670" s="127" t="s">
        <v>272</v>
      </c>
      <c r="G670" s="126" t="str">
        <f t="shared" si="92"/>
        <v>Violin</v>
      </c>
      <c r="H670" s="117" t="s">
        <v>277</v>
      </c>
      <c r="I670" s="132">
        <f t="shared" si="93"/>
        <v>40</v>
      </c>
      <c r="J670" s="133" t="str">
        <f t="shared" si="94"/>
        <v>12</v>
      </c>
      <c r="K670" s="133" t="str">
        <f t="shared" si="95"/>
        <v>184</v>
      </c>
      <c r="L670" s="133" t="str">
        <f t="shared" si="96"/>
        <v>668</v>
      </c>
      <c r="M670" s="134">
        <f t="shared" si="97"/>
      </c>
    </row>
    <row r="671" spans="1:13" ht="12.75">
      <c r="A671" s="125" t="str">
        <f t="shared" si="98"/>
        <v>4012184667</v>
      </c>
      <c r="B671" s="128" t="str">
        <f t="shared" si="90"/>
        <v>Violin - Violin - 1/2</v>
      </c>
      <c r="C671" s="118" t="str">
        <f t="shared" si="91"/>
        <v>Instruments - Bowed</v>
      </c>
      <c r="D671" s="127" t="s">
        <v>274</v>
      </c>
      <c r="E671" s="127" t="s">
        <v>1120</v>
      </c>
      <c r="F671" s="127" t="s">
        <v>275</v>
      </c>
      <c r="G671" s="126" t="str">
        <f t="shared" si="92"/>
        <v>Violin</v>
      </c>
      <c r="H671" s="117" t="s">
        <v>276</v>
      </c>
      <c r="I671" s="132">
        <f t="shared" si="93"/>
        <v>40</v>
      </c>
      <c r="J671" s="133" t="str">
        <f t="shared" si="94"/>
        <v>12</v>
      </c>
      <c r="K671" s="133" t="str">
        <f t="shared" si="95"/>
        <v>184</v>
      </c>
      <c r="L671" s="133" t="str">
        <f t="shared" si="96"/>
        <v>667</v>
      </c>
      <c r="M671" s="134">
        <f t="shared" si="97"/>
      </c>
    </row>
    <row r="672" spans="1:13" ht="12.75">
      <c r="A672" s="125" t="str">
        <f t="shared" si="98"/>
        <v>4012184666</v>
      </c>
      <c r="B672" s="128" t="str">
        <f t="shared" si="90"/>
        <v>Violin - Violin - 1/16</v>
      </c>
      <c r="C672" s="118" t="str">
        <f t="shared" si="91"/>
        <v>Instruments - Bowed</v>
      </c>
      <c r="D672" s="127" t="s">
        <v>256</v>
      </c>
      <c r="E672" s="127" t="s">
        <v>1120</v>
      </c>
      <c r="F672" s="127" t="s">
        <v>272</v>
      </c>
      <c r="G672" s="126" t="str">
        <f t="shared" si="92"/>
        <v>Violin</v>
      </c>
      <c r="H672" s="117" t="s">
        <v>273</v>
      </c>
      <c r="I672" s="132">
        <f t="shared" si="93"/>
        <v>40</v>
      </c>
      <c r="J672" s="133" t="str">
        <f t="shared" si="94"/>
        <v>12</v>
      </c>
      <c r="K672" s="133" t="str">
        <f t="shared" si="95"/>
        <v>184</v>
      </c>
      <c r="L672" s="133" t="str">
        <f t="shared" si="96"/>
        <v>666</v>
      </c>
      <c r="M672" s="134">
        <f t="shared" si="97"/>
      </c>
    </row>
    <row r="673" spans="1:13" ht="12.75">
      <c r="A673" s="125" t="str">
        <f t="shared" si="98"/>
        <v>4012183664</v>
      </c>
      <c r="B673" s="128" t="str">
        <f t="shared" si="90"/>
        <v>Viola - Viola - 16"</v>
      </c>
      <c r="C673" s="118" t="str">
        <f t="shared" si="91"/>
        <v>Instruments - Bowed</v>
      </c>
      <c r="D673" s="127" t="s">
        <v>256</v>
      </c>
      <c r="E673" s="127" t="s">
        <v>1120</v>
      </c>
      <c r="F673" s="127" t="s">
        <v>270</v>
      </c>
      <c r="G673" s="126" t="str">
        <f t="shared" si="92"/>
        <v>Viola</v>
      </c>
      <c r="H673" s="117" t="s">
        <v>271</v>
      </c>
      <c r="I673" s="132">
        <f t="shared" si="93"/>
        <v>40</v>
      </c>
      <c r="J673" s="133" t="str">
        <f t="shared" si="94"/>
        <v>12</v>
      </c>
      <c r="K673" s="133" t="str">
        <f t="shared" si="95"/>
        <v>183</v>
      </c>
      <c r="L673" s="133" t="str">
        <f t="shared" si="96"/>
        <v>664</v>
      </c>
      <c r="M673" s="134">
        <f t="shared" si="97"/>
      </c>
    </row>
    <row r="674" spans="1:13" ht="12.75">
      <c r="A674" s="125" t="str">
        <f t="shared" si="98"/>
        <v>4012183663</v>
      </c>
      <c r="B674" s="128" t="str">
        <f t="shared" si="90"/>
        <v>Viola - Viola - 16.5"</v>
      </c>
      <c r="C674" s="118" t="str">
        <f t="shared" si="91"/>
        <v>Instruments - Bowed</v>
      </c>
      <c r="D674" s="127" t="s">
        <v>256</v>
      </c>
      <c r="E674" s="127" t="s">
        <v>1120</v>
      </c>
      <c r="F674" s="127" t="s">
        <v>264</v>
      </c>
      <c r="G674" s="126" t="str">
        <f t="shared" si="92"/>
        <v>Viola</v>
      </c>
      <c r="H674" s="117" t="s">
        <v>269</v>
      </c>
      <c r="I674" s="132">
        <f t="shared" si="93"/>
        <v>40</v>
      </c>
      <c r="J674" s="133" t="str">
        <f t="shared" si="94"/>
        <v>12</v>
      </c>
      <c r="K674" s="133" t="str">
        <f t="shared" si="95"/>
        <v>183</v>
      </c>
      <c r="L674" s="133" t="str">
        <f t="shared" si="96"/>
        <v>663</v>
      </c>
      <c r="M674" s="134">
        <f t="shared" si="97"/>
      </c>
    </row>
    <row r="675" spans="1:13" ht="12.75">
      <c r="A675" s="125" t="str">
        <f t="shared" si="98"/>
        <v>4012183662</v>
      </c>
      <c r="B675" s="128" t="str">
        <f t="shared" si="90"/>
        <v>Viola - Viola - 15"</v>
      </c>
      <c r="C675" s="118" t="str">
        <f t="shared" si="91"/>
        <v>Instruments - Bowed</v>
      </c>
      <c r="D675" s="127" t="s">
        <v>256</v>
      </c>
      <c r="E675" s="127" t="s">
        <v>1120</v>
      </c>
      <c r="F675" s="127" t="s">
        <v>265</v>
      </c>
      <c r="G675" s="126" t="str">
        <f t="shared" si="92"/>
        <v>Viola</v>
      </c>
      <c r="H675" s="117" t="s">
        <v>268</v>
      </c>
      <c r="I675" s="132">
        <f t="shared" si="93"/>
        <v>40</v>
      </c>
      <c r="J675" s="133" t="str">
        <f t="shared" si="94"/>
        <v>12</v>
      </c>
      <c r="K675" s="133" t="str">
        <f t="shared" si="95"/>
        <v>183</v>
      </c>
      <c r="L675" s="133" t="str">
        <f t="shared" si="96"/>
        <v>662</v>
      </c>
      <c r="M675" s="134">
        <f t="shared" si="97"/>
      </c>
    </row>
    <row r="676" spans="1:13" ht="12.75">
      <c r="A676" s="125" t="str">
        <f t="shared" si="98"/>
        <v>4012183661</v>
      </c>
      <c r="B676" s="128" t="str">
        <f t="shared" si="90"/>
        <v>Viola - Viola - 15.5"</v>
      </c>
      <c r="C676" s="118" t="str">
        <f t="shared" si="91"/>
        <v>Instruments - Bowed</v>
      </c>
      <c r="D676" s="127" t="s">
        <v>256</v>
      </c>
      <c r="E676" s="127" t="s">
        <v>1120</v>
      </c>
      <c r="F676" s="127" t="s">
        <v>264</v>
      </c>
      <c r="G676" s="126" t="str">
        <f t="shared" si="92"/>
        <v>Viola</v>
      </c>
      <c r="H676" s="117" t="s">
        <v>267</v>
      </c>
      <c r="I676" s="132">
        <f t="shared" si="93"/>
        <v>40</v>
      </c>
      <c r="J676" s="133" t="str">
        <f t="shared" si="94"/>
        <v>12</v>
      </c>
      <c r="K676" s="133" t="str">
        <f t="shared" si="95"/>
        <v>183</v>
      </c>
      <c r="L676" s="133" t="str">
        <f t="shared" si="96"/>
        <v>661</v>
      </c>
      <c r="M676" s="134">
        <f t="shared" si="97"/>
      </c>
    </row>
    <row r="677" spans="1:13" ht="12.75">
      <c r="A677" s="125" t="str">
        <f t="shared" si="98"/>
        <v>4012183660</v>
      </c>
      <c r="B677" s="128" t="str">
        <f t="shared" si="90"/>
        <v>Viola - Viola - 14"</v>
      </c>
      <c r="C677" s="118" t="str">
        <f t="shared" si="91"/>
        <v>Instruments - Bowed</v>
      </c>
      <c r="D677" s="127" t="s">
        <v>256</v>
      </c>
      <c r="E677" s="127" t="s">
        <v>1120</v>
      </c>
      <c r="F677" s="127" t="s">
        <v>264</v>
      </c>
      <c r="G677" s="126" t="str">
        <f t="shared" si="92"/>
        <v>Viola</v>
      </c>
      <c r="H677" s="117" t="s">
        <v>266</v>
      </c>
      <c r="I677" s="132">
        <f t="shared" si="93"/>
        <v>40</v>
      </c>
      <c r="J677" s="133" t="str">
        <f t="shared" si="94"/>
        <v>12</v>
      </c>
      <c r="K677" s="133" t="str">
        <f t="shared" si="95"/>
        <v>183</v>
      </c>
      <c r="L677" s="133" t="str">
        <f t="shared" si="96"/>
        <v>660</v>
      </c>
      <c r="M677" s="134">
        <f t="shared" si="97"/>
      </c>
    </row>
    <row r="678" spans="1:13" ht="12.75">
      <c r="A678" s="125" t="str">
        <f t="shared" si="98"/>
        <v>4012183659</v>
      </c>
      <c r="B678" s="128" t="str">
        <f t="shared" si="90"/>
        <v>Viola - Viola - 13"</v>
      </c>
      <c r="C678" s="118" t="str">
        <f t="shared" si="91"/>
        <v>Instruments - Bowed</v>
      </c>
      <c r="D678" s="127" t="s">
        <v>256</v>
      </c>
      <c r="E678" s="127" t="s">
        <v>1120</v>
      </c>
      <c r="F678" s="127" t="s">
        <v>264</v>
      </c>
      <c r="G678" s="126" t="str">
        <f t="shared" si="92"/>
        <v>Viola</v>
      </c>
      <c r="H678" s="117" t="s">
        <v>562</v>
      </c>
      <c r="I678" s="132">
        <f t="shared" si="93"/>
        <v>40</v>
      </c>
      <c r="J678" s="133" t="str">
        <f t="shared" si="94"/>
        <v>12</v>
      </c>
      <c r="K678" s="133" t="str">
        <f t="shared" si="95"/>
        <v>183</v>
      </c>
      <c r="L678" s="133" t="str">
        <f t="shared" si="96"/>
        <v>659</v>
      </c>
      <c r="M678" s="134">
        <f t="shared" si="97"/>
      </c>
    </row>
    <row r="679" spans="1:13" ht="12.75">
      <c r="A679" s="125" t="str">
        <f t="shared" si="98"/>
        <v>4012183658</v>
      </c>
      <c r="B679" s="128" t="str">
        <f t="shared" si="90"/>
        <v>Viola - Viola - 12"</v>
      </c>
      <c r="C679" s="118" t="str">
        <f t="shared" si="91"/>
        <v>Instruments - Bowed</v>
      </c>
      <c r="D679" s="127" t="s">
        <v>256</v>
      </c>
      <c r="E679" s="127" t="s">
        <v>1120</v>
      </c>
      <c r="F679" s="127" t="s">
        <v>265</v>
      </c>
      <c r="G679" s="126" t="str">
        <f t="shared" si="92"/>
        <v>Viola</v>
      </c>
      <c r="H679" s="117" t="s">
        <v>560</v>
      </c>
      <c r="I679" s="132">
        <f t="shared" si="93"/>
        <v>40</v>
      </c>
      <c r="J679" s="133" t="str">
        <f t="shared" si="94"/>
        <v>12</v>
      </c>
      <c r="K679" s="133" t="str">
        <f t="shared" si="95"/>
        <v>183</v>
      </c>
      <c r="L679" s="133" t="str">
        <f t="shared" si="96"/>
        <v>658</v>
      </c>
      <c r="M679" s="134">
        <f t="shared" si="97"/>
      </c>
    </row>
    <row r="680" spans="1:13" ht="12.75">
      <c r="A680" s="125" t="str">
        <f t="shared" si="98"/>
        <v>4012183657</v>
      </c>
      <c r="B680" s="128" t="str">
        <f t="shared" si="90"/>
        <v>Viola - Viola - 11"</v>
      </c>
      <c r="C680" s="118" t="str">
        <f t="shared" si="91"/>
        <v>Instruments - Bowed</v>
      </c>
      <c r="D680" s="127" t="s">
        <v>256</v>
      </c>
      <c r="E680" s="127" t="s">
        <v>1120</v>
      </c>
      <c r="F680" s="127" t="s">
        <v>264</v>
      </c>
      <c r="G680" s="126" t="str">
        <f t="shared" si="92"/>
        <v>Viola</v>
      </c>
      <c r="H680" s="117" t="s">
        <v>558</v>
      </c>
      <c r="I680" s="132">
        <f t="shared" si="93"/>
        <v>40</v>
      </c>
      <c r="J680" s="133" t="str">
        <f t="shared" si="94"/>
        <v>12</v>
      </c>
      <c r="K680" s="133" t="str">
        <f t="shared" si="95"/>
        <v>183</v>
      </c>
      <c r="L680" s="133" t="str">
        <f t="shared" si="96"/>
        <v>657</v>
      </c>
      <c r="M680" s="134">
        <f t="shared" si="97"/>
      </c>
    </row>
    <row r="681" spans="1:13" ht="12.75">
      <c r="A681" s="125" t="str">
        <f t="shared" si="98"/>
        <v>1012176665</v>
      </c>
      <c r="B681" s="128" t="str">
        <f t="shared" si="90"/>
        <v>Strings - Violin</v>
      </c>
      <c r="C681" s="118" t="str">
        <f t="shared" si="91"/>
        <v>Accessories - Bowed</v>
      </c>
      <c r="D681" s="127" t="s">
        <v>472</v>
      </c>
      <c r="E681" s="127" t="s">
        <v>1120</v>
      </c>
      <c r="F681" s="127" t="s">
        <v>407</v>
      </c>
      <c r="G681" s="126" t="str">
        <f t="shared" si="92"/>
        <v>Strings</v>
      </c>
      <c r="H681" s="117" t="s">
        <v>1805</v>
      </c>
      <c r="I681" s="132">
        <f t="shared" si="93"/>
        <v>10</v>
      </c>
      <c r="J681" s="133" t="str">
        <f t="shared" si="94"/>
        <v>12</v>
      </c>
      <c r="K681" s="133" t="str">
        <f t="shared" si="95"/>
        <v>176</v>
      </c>
      <c r="L681" s="133" t="str">
        <f t="shared" si="96"/>
        <v>665</v>
      </c>
      <c r="M681" s="134">
        <f t="shared" si="97"/>
      </c>
    </row>
    <row r="682" spans="1:13" ht="12.75">
      <c r="A682" s="125" t="str">
        <f t="shared" si="98"/>
        <v>1012176656</v>
      </c>
      <c r="B682" s="128" t="str">
        <f t="shared" si="90"/>
        <v>Strings - Viola</v>
      </c>
      <c r="C682" s="118" t="str">
        <f t="shared" si="91"/>
        <v>Accessories - Bowed</v>
      </c>
      <c r="D682" s="127" t="s">
        <v>472</v>
      </c>
      <c r="E682" s="127" t="s">
        <v>1120</v>
      </c>
      <c r="F682" s="127" t="s">
        <v>407</v>
      </c>
      <c r="G682" s="126" t="str">
        <f t="shared" si="92"/>
        <v>Strings</v>
      </c>
      <c r="H682" s="117" t="s">
        <v>1806</v>
      </c>
      <c r="I682" s="132">
        <f t="shared" si="93"/>
        <v>10</v>
      </c>
      <c r="J682" s="133" t="str">
        <f t="shared" si="94"/>
        <v>12</v>
      </c>
      <c r="K682" s="133" t="str">
        <f t="shared" si="95"/>
        <v>176</v>
      </c>
      <c r="L682" s="133" t="str">
        <f t="shared" si="96"/>
        <v>656</v>
      </c>
      <c r="M682" s="134">
        <f t="shared" si="97"/>
      </c>
    </row>
    <row r="683" spans="1:13" ht="12.75">
      <c r="A683" s="125" t="str">
        <f t="shared" si="98"/>
        <v>1012176206</v>
      </c>
      <c r="B683" s="128" t="str">
        <f t="shared" si="90"/>
        <v>Strings - Cello</v>
      </c>
      <c r="C683" s="118" t="str">
        <f t="shared" si="91"/>
        <v>Accessories - Bowed</v>
      </c>
      <c r="D683" s="127" t="s">
        <v>472</v>
      </c>
      <c r="E683" s="127" t="s">
        <v>1120</v>
      </c>
      <c r="F683" s="127" t="s">
        <v>407</v>
      </c>
      <c r="G683" s="126" t="str">
        <f t="shared" si="92"/>
        <v>Strings</v>
      </c>
      <c r="H683" s="117" t="s">
        <v>1807</v>
      </c>
      <c r="I683" s="132">
        <f t="shared" si="93"/>
        <v>10</v>
      </c>
      <c r="J683" s="133" t="str">
        <f t="shared" si="94"/>
        <v>12</v>
      </c>
      <c r="K683" s="133" t="str">
        <f t="shared" si="95"/>
        <v>176</v>
      </c>
      <c r="L683" s="133" t="str">
        <f t="shared" si="96"/>
        <v>206</v>
      </c>
      <c r="M683" s="134">
        <f t="shared" si="97"/>
      </c>
    </row>
    <row r="684" spans="1:13" ht="12.75">
      <c r="A684" s="125" t="str">
        <f t="shared" si="98"/>
        <v>1012176144</v>
      </c>
      <c r="B684" s="128" t="str">
        <f t="shared" si="90"/>
        <v>Strings - Bass</v>
      </c>
      <c r="C684" s="118" t="str">
        <f t="shared" si="91"/>
        <v>Accessories - Bowed</v>
      </c>
      <c r="D684" s="127" t="s">
        <v>472</v>
      </c>
      <c r="E684" s="127" t="s">
        <v>1120</v>
      </c>
      <c r="F684" s="127" t="s">
        <v>407</v>
      </c>
      <c r="G684" s="126" t="str">
        <f t="shared" si="92"/>
        <v>Strings</v>
      </c>
      <c r="H684" s="117" t="s">
        <v>1808</v>
      </c>
      <c r="I684" s="132">
        <f t="shared" si="93"/>
        <v>10</v>
      </c>
      <c r="J684" s="133" t="str">
        <f t="shared" si="94"/>
        <v>12</v>
      </c>
      <c r="K684" s="133" t="str">
        <f t="shared" si="95"/>
        <v>176</v>
      </c>
      <c r="L684" s="133" t="str">
        <f t="shared" si="96"/>
        <v>144</v>
      </c>
      <c r="M684" s="134">
        <f t="shared" si="97"/>
      </c>
    </row>
    <row r="685" spans="1:13" ht="12.75">
      <c r="A685" s="125" t="str">
        <f t="shared" si="98"/>
        <v>4012175146</v>
      </c>
      <c r="B685" s="128" t="str">
        <f t="shared" si="90"/>
        <v>String Bass - Bass - 4/4</v>
      </c>
      <c r="C685" s="118" t="str">
        <f t="shared" si="91"/>
        <v>Instruments - Bowed</v>
      </c>
      <c r="D685" s="127" t="s">
        <v>256</v>
      </c>
      <c r="E685" s="127" t="s">
        <v>1120</v>
      </c>
      <c r="F685" s="127" t="s">
        <v>262</v>
      </c>
      <c r="G685" s="126" t="str">
        <f t="shared" si="92"/>
        <v>String Bass</v>
      </c>
      <c r="H685" s="117" t="s">
        <v>263</v>
      </c>
      <c r="I685" s="132">
        <f t="shared" si="93"/>
        <v>40</v>
      </c>
      <c r="J685" s="133" t="str">
        <f t="shared" si="94"/>
        <v>12</v>
      </c>
      <c r="K685" s="133" t="str">
        <f t="shared" si="95"/>
        <v>175</v>
      </c>
      <c r="L685" s="133" t="str">
        <f t="shared" si="96"/>
        <v>146</v>
      </c>
      <c r="M685" s="134">
        <f t="shared" si="97"/>
      </c>
    </row>
    <row r="686" spans="1:13" ht="12.75">
      <c r="A686" s="125" t="str">
        <f t="shared" si="98"/>
        <v>4012175145</v>
      </c>
      <c r="B686" s="128" t="str">
        <f t="shared" si="90"/>
        <v>String Bass - Bass - 3/4</v>
      </c>
      <c r="C686" s="118" t="str">
        <f t="shared" si="91"/>
        <v>Instruments - Bowed</v>
      </c>
      <c r="D686" s="127" t="s">
        <v>256</v>
      </c>
      <c r="E686" s="127" t="s">
        <v>1120</v>
      </c>
      <c r="F686" s="127" t="s">
        <v>262</v>
      </c>
      <c r="G686" s="126" t="str">
        <f t="shared" si="92"/>
        <v>String Bass</v>
      </c>
      <c r="H686" s="117" t="s">
        <v>1110</v>
      </c>
      <c r="I686" s="132">
        <f t="shared" si="93"/>
        <v>40</v>
      </c>
      <c r="J686" s="133" t="str">
        <f t="shared" si="94"/>
        <v>12</v>
      </c>
      <c r="K686" s="133" t="str">
        <f t="shared" si="95"/>
        <v>175</v>
      </c>
      <c r="L686" s="133" t="str">
        <f t="shared" si="96"/>
        <v>145</v>
      </c>
      <c r="M686" s="134">
        <f t="shared" si="97"/>
      </c>
    </row>
    <row r="687" spans="1:13" ht="12.75">
      <c r="A687" s="125" t="str">
        <f t="shared" si="98"/>
        <v>1012155534</v>
      </c>
      <c r="B687" s="128" t="str">
        <f t="shared" si="90"/>
        <v>Parts - Replacement Parts</v>
      </c>
      <c r="C687" s="118" t="str">
        <f t="shared" si="91"/>
        <v>Accessories - Bowed</v>
      </c>
      <c r="D687" s="127" t="s">
        <v>472</v>
      </c>
      <c r="E687" s="127" t="s">
        <v>1120</v>
      </c>
      <c r="F687" s="127" t="s">
        <v>464</v>
      </c>
      <c r="G687" s="126" t="str">
        <f t="shared" si="92"/>
        <v>Parts</v>
      </c>
      <c r="H687" s="117" t="s">
        <v>1423</v>
      </c>
      <c r="I687" s="132">
        <f t="shared" si="93"/>
        <v>10</v>
      </c>
      <c r="J687" s="133" t="str">
        <f t="shared" si="94"/>
        <v>12</v>
      </c>
      <c r="K687" s="133" t="str">
        <f t="shared" si="95"/>
        <v>155</v>
      </c>
      <c r="L687" s="133" t="str">
        <f t="shared" si="96"/>
        <v>534</v>
      </c>
      <c r="M687" s="134">
        <f t="shared" si="97"/>
      </c>
    </row>
    <row r="688" spans="1:13" ht="12.75">
      <c r="A688" s="125" t="str">
        <f t="shared" si="98"/>
        <v>1012155214</v>
      </c>
      <c r="B688" s="128" t="str">
        <f t="shared" si="90"/>
        <v>Parts - Chinrests</v>
      </c>
      <c r="C688" s="118" t="str">
        <f t="shared" si="91"/>
        <v>Accessories - Bowed</v>
      </c>
      <c r="D688" s="127" t="s">
        <v>472</v>
      </c>
      <c r="E688" s="127" t="s">
        <v>1120</v>
      </c>
      <c r="F688" s="127" t="s">
        <v>464</v>
      </c>
      <c r="G688" s="126" t="str">
        <f t="shared" si="92"/>
        <v>Parts</v>
      </c>
      <c r="H688" s="117" t="s">
        <v>1467</v>
      </c>
      <c r="I688" s="132">
        <f t="shared" si="93"/>
        <v>10</v>
      </c>
      <c r="J688" s="133" t="str">
        <f t="shared" si="94"/>
        <v>12</v>
      </c>
      <c r="K688" s="133" t="str">
        <f t="shared" si="95"/>
        <v>155</v>
      </c>
      <c r="L688" s="133" t="str">
        <f t="shared" si="96"/>
        <v>214</v>
      </c>
      <c r="M688" s="134">
        <f t="shared" si="97"/>
      </c>
    </row>
    <row r="689" spans="1:13" ht="12.75">
      <c r="A689" s="125" t="str">
        <f t="shared" si="98"/>
        <v>1012111129</v>
      </c>
      <c r="B689" s="128" t="str">
        <f t="shared" si="90"/>
        <v>Cases - Bags</v>
      </c>
      <c r="C689" s="118" t="str">
        <f t="shared" si="91"/>
        <v>Accessories - Bowed</v>
      </c>
      <c r="D689" s="127" t="s">
        <v>482</v>
      </c>
      <c r="E689" s="127" t="s">
        <v>1120</v>
      </c>
      <c r="F689" s="127" t="s">
        <v>406</v>
      </c>
      <c r="G689" s="126" t="str">
        <f t="shared" si="92"/>
        <v>Cases</v>
      </c>
      <c r="H689" s="117" t="s">
        <v>1464</v>
      </c>
      <c r="I689" s="132">
        <f t="shared" si="93"/>
        <v>10</v>
      </c>
      <c r="J689" s="133" t="str">
        <f t="shared" si="94"/>
        <v>12</v>
      </c>
      <c r="K689" s="133" t="str">
        <f t="shared" si="95"/>
        <v>111</v>
      </c>
      <c r="L689" s="133" t="str">
        <f t="shared" si="96"/>
        <v>129</v>
      </c>
      <c r="M689" s="134">
        <f t="shared" si="97"/>
      </c>
    </row>
    <row r="690" spans="1:13" ht="12.75">
      <c r="A690" s="125" t="str">
        <f t="shared" si="98"/>
        <v>1012110587</v>
      </c>
      <c r="B690" s="128" t="str">
        <f t="shared" si="90"/>
        <v>Care/Maintenance - Straps</v>
      </c>
      <c r="C690" s="118" t="str">
        <f t="shared" si="91"/>
        <v>Accessories - Bowed</v>
      </c>
      <c r="D690" s="127" t="s">
        <v>482</v>
      </c>
      <c r="E690" s="127" t="s">
        <v>1120</v>
      </c>
      <c r="F690" s="127" t="s">
        <v>404</v>
      </c>
      <c r="G690" s="126" t="str">
        <f t="shared" si="92"/>
        <v>Care/Maintenance</v>
      </c>
      <c r="H690" s="117" t="s">
        <v>1424</v>
      </c>
      <c r="I690" s="132">
        <f t="shared" si="93"/>
        <v>10</v>
      </c>
      <c r="J690" s="133" t="str">
        <f t="shared" si="94"/>
        <v>12</v>
      </c>
      <c r="K690" s="133" t="str">
        <f t="shared" si="95"/>
        <v>110</v>
      </c>
      <c r="L690" s="133" t="str">
        <f t="shared" si="96"/>
        <v>587</v>
      </c>
      <c r="M690" s="134">
        <f t="shared" si="97"/>
      </c>
    </row>
    <row r="691" spans="1:13" ht="12.75">
      <c r="A691" s="125" t="str">
        <f t="shared" si="98"/>
        <v>1012110576</v>
      </c>
      <c r="B691" s="128" t="str">
        <f t="shared" si="90"/>
        <v>Care/Maintenance - Stands</v>
      </c>
      <c r="C691" s="118" t="str">
        <f t="shared" si="91"/>
        <v>Accessories - Bowed</v>
      </c>
      <c r="D691" s="127" t="s">
        <v>486</v>
      </c>
      <c r="E691" s="127" t="s">
        <v>1120</v>
      </c>
      <c r="F691" s="127" t="s">
        <v>405</v>
      </c>
      <c r="G691" s="126" t="str">
        <f t="shared" si="92"/>
        <v>Care/Maintenance</v>
      </c>
      <c r="H691" s="117" t="s">
        <v>1429</v>
      </c>
      <c r="I691" s="132">
        <f t="shared" si="93"/>
        <v>10</v>
      </c>
      <c r="J691" s="133" t="str">
        <f t="shared" si="94"/>
        <v>12</v>
      </c>
      <c r="K691" s="133" t="str">
        <f t="shared" si="95"/>
        <v>110</v>
      </c>
      <c r="L691" s="133" t="str">
        <f t="shared" si="96"/>
        <v>576</v>
      </c>
      <c r="M691" s="134">
        <f t="shared" si="97"/>
      </c>
    </row>
    <row r="692" spans="1:13" ht="12.75">
      <c r="A692" s="125" t="str">
        <f t="shared" si="98"/>
        <v>1012110538</v>
      </c>
      <c r="B692" s="128" t="str">
        <f t="shared" si="90"/>
        <v>Care/Maintenance - Rosin</v>
      </c>
      <c r="C692" s="118" t="str">
        <f t="shared" si="91"/>
        <v>Accessories - Bowed</v>
      </c>
      <c r="D692" s="127" t="s">
        <v>482</v>
      </c>
      <c r="E692" s="127" t="s">
        <v>1120</v>
      </c>
      <c r="F692" s="127" t="s">
        <v>404</v>
      </c>
      <c r="G692" s="126" t="str">
        <f t="shared" si="92"/>
        <v>Care/Maintenance</v>
      </c>
      <c r="H692" s="117" t="s">
        <v>1473</v>
      </c>
      <c r="I692" s="132">
        <f t="shared" si="93"/>
        <v>10</v>
      </c>
      <c r="J692" s="133" t="str">
        <f t="shared" si="94"/>
        <v>12</v>
      </c>
      <c r="K692" s="133" t="str">
        <f t="shared" si="95"/>
        <v>110</v>
      </c>
      <c r="L692" s="133" t="str">
        <f t="shared" si="96"/>
        <v>538</v>
      </c>
      <c r="M692" s="134">
        <f t="shared" si="97"/>
      </c>
    </row>
    <row r="693" spans="1:13" ht="12.75">
      <c r="A693" s="125" t="str">
        <f t="shared" si="98"/>
        <v>1012110188</v>
      </c>
      <c r="B693" s="128" t="str">
        <f t="shared" si="90"/>
        <v>Care/Maintenance - Care and Maintenance</v>
      </c>
      <c r="C693" s="118" t="str">
        <f t="shared" si="91"/>
        <v>Accessories - Bowed</v>
      </c>
      <c r="D693" s="127" t="s">
        <v>472</v>
      </c>
      <c r="E693" s="127" t="s">
        <v>1120</v>
      </c>
      <c r="F693" s="127" t="s">
        <v>403</v>
      </c>
      <c r="G693" s="126" t="str">
        <f t="shared" si="92"/>
        <v>Care/Maintenance</v>
      </c>
      <c r="H693" s="117" t="s">
        <v>1552</v>
      </c>
      <c r="I693" s="132">
        <f t="shared" si="93"/>
        <v>10</v>
      </c>
      <c r="J693" s="133" t="str">
        <f t="shared" si="94"/>
        <v>12</v>
      </c>
      <c r="K693" s="133" t="str">
        <f t="shared" si="95"/>
        <v>110</v>
      </c>
      <c r="L693" s="133" t="str">
        <f t="shared" si="96"/>
        <v>188</v>
      </c>
      <c r="M693" s="134">
        <f t="shared" si="97"/>
      </c>
    </row>
    <row r="694" spans="1:13" ht="12.75">
      <c r="A694" s="125" t="str">
        <f t="shared" si="98"/>
        <v>1012109187</v>
      </c>
      <c r="B694" s="128" t="str">
        <f t="shared" si="90"/>
        <v>Capos - Capos</v>
      </c>
      <c r="C694" s="118" t="str">
        <f t="shared" si="91"/>
        <v>Accessories - Bowed</v>
      </c>
      <c r="D694" s="127" t="s">
        <v>472</v>
      </c>
      <c r="E694" s="127" t="s">
        <v>1120</v>
      </c>
      <c r="F694" s="127" t="s">
        <v>401</v>
      </c>
      <c r="G694" s="126" t="str">
        <f t="shared" si="92"/>
        <v>Capos</v>
      </c>
      <c r="H694" s="117" t="s">
        <v>1466</v>
      </c>
      <c r="I694" s="132">
        <f t="shared" si="93"/>
        <v>10</v>
      </c>
      <c r="J694" s="133" t="str">
        <f t="shared" si="94"/>
        <v>12</v>
      </c>
      <c r="K694" s="133" t="str">
        <f t="shared" si="95"/>
        <v>109</v>
      </c>
      <c r="L694" s="133" t="str">
        <f t="shared" si="96"/>
        <v>187</v>
      </c>
      <c r="M694" s="134">
        <f t="shared" si="97"/>
      </c>
    </row>
    <row r="695" spans="1:13" ht="12.75">
      <c r="A695" s="125" t="str">
        <f t="shared" si="98"/>
        <v>1012105171</v>
      </c>
      <c r="B695" s="128" t="str">
        <f t="shared" si="90"/>
        <v>Bows - Bows</v>
      </c>
      <c r="C695" s="118" t="str">
        <f t="shared" si="91"/>
        <v>Accessories - Bowed</v>
      </c>
      <c r="D695" s="127" t="s">
        <v>472</v>
      </c>
      <c r="E695" s="127" t="s">
        <v>1120</v>
      </c>
      <c r="F695" s="127" t="s">
        <v>400</v>
      </c>
      <c r="G695" s="126" t="str">
        <f t="shared" si="92"/>
        <v>Bows</v>
      </c>
      <c r="H695" s="117" t="s">
        <v>1465</v>
      </c>
      <c r="I695" s="132">
        <f t="shared" si="93"/>
        <v>10</v>
      </c>
      <c r="J695" s="133" t="str">
        <f t="shared" si="94"/>
        <v>12</v>
      </c>
      <c r="K695" s="133" t="str">
        <f t="shared" si="95"/>
        <v>105</v>
      </c>
      <c r="L695" s="133" t="str">
        <f t="shared" si="96"/>
        <v>171</v>
      </c>
      <c r="M695" s="134">
        <f t="shared" si="97"/>
      </c>
    </row>
    <row r="696" spans="1:13" ht="12.75">
      <c r="A696" s="125" t="str">
        <f t="shared" si="98"/>
        <v>1011163515</v>
      </c>
      <c r="B696" s="128" t="str">
        <f t="shared" si="90"/>
        <v>Power - Power Conditioners and Adaptors</v>
      </c>
      <c r="C696" s="118" t="str">
        <f t="shared" si="91"/>
        <v>Accessories - Audio</v>
      </c>
      <c r="D696" s="127" t="s">
        <v>472</v>
      </c>
      <c r="E696" s="127" t="s">
        <v>1678</v>
      </c>
      <c r="F696" s="127" t="s">
        <v>398</v>
      </c>
      <c r="G696" s="126" t="str">
        <f t="shared" si="92"/>
        <v>Power</v>
      </c>
      <c r="H696" s="117" t="s">
        <v>1242</v>
      </c>
      <c r="I696" s="132">
        <f t="shared" si="93"/>
        <v>10</v>
      </c>
      <c r="J696" s="133" t="str">
        <f t="shared" si="94"/>
        <v>11</v>
      </c>
      <c r="K696" s="133" t="str">
        <f t="shared" si="95"/>
        <v>163</v>
      </c>
      <c r="L696" s="133" t="str">
        <f t="shared" si="96"/>
        <v>515</v>
      </c>
      <c r="M696" s="134">
        <f t="shared" si="97"/>
      </c>
    </row>
    <row r="697" spans="1:13" ht="12.75">
      <c r="A697" s="125" t="str">
        <f t="shared" si="98"/>
        <v>1011163161</v>
      </c>
      <c r="B697" s="128" t="str">
        <f t="shared" si="90"/>
        <v>Power - Batteries</v>
      </c>
      <c r="C697" s="118" t="str">
        <f t="shared" si="91"/>
        <v>Accessories - Audio</v>
      </c>
      <c r="D697" s="127" t="s">
        <v>472</v>
      </c>
      <c r="E697" s="127" t="s">
        <v>1678</v>
      </c>
      <c r="F697" s="127" t="s">
        <v>398</v>
      </c>
      <c r="G697" s="126" t="str">
        <f t="shared" si="92"/>
        <v>Power</v>
      </c>
      <c r="H697" s="117" t="s">
        <v>1229</v>
      </c>
      <c r="I697" s="132">
        <f t="shared" si="93"/>
        <v>10</v>
      </c>
      <c r="J697" s="133" t="str">
        <f t="shared" si="94"/>
        <v>11</v>
      </c>
      <c r="K697" s="133" t="str">
        <f t="shared" si="95"/>
        <v>163</v>
      </c>
      <c r="L697" s="133" t="str">
        <f t="shared" si="96"/>
        <v>161</v>
      </c>
      <c r="M697" s="134">
        <f t="shared" si="97"/>
      </c>
    </row>
    <row r="698" spans="1:13" ht="12.75">
      <c r="A698" s="125" t="str">
        <f t="shared" si="98"/>
        <v>1011155569</v>
      </c>
      <c r="B698" s="128" t="str">
        <f t="shared" si="90"/>
        <v>Parts - Speakers - Components</v>
      </c>
      <c r="C698" s="118" t="str">
        <f t="shared" si="91"/>
        <v>Accessories - Audio</v>
      </c>
      <c r="D698" s="127" t="s">
        <v>472</v>
      </c>
      <c r="E698" s="127" t="s">
        <v>1678</v>
      </c>
      <c r="F698" s="127" t="s">
        <v>464</v>
      </c>
      <c r="G698" s="126" t="str">
        <f t="shared" si="92"/>
        <v>Parts</v>
      </c>
      <c r="H698" s="117" t="s">
        <v>1269</v>
      </c>
      <c r="I698" s="132">
        <f t="shared" si="93"/>
        <v>10</v>
      </c>
      <c r="J698" s="133" t="str">
        <f t="shared" si="94"/>
        <v>11</v>
      </c>
      <c r="K698" s="133" t="str">
        <f t="shared" si="95"/>
        <v>155</v>
      </c>
      <c r="L698" s="133" t="str">
        <f t="shared" si="96"/>
        <v>569</v>
      </c>
      <c r="M698" s="134">
        <f t="shared" si="97"/>
      </c>
    </row>
    <row r="699" spans="1:13" ht="12.75">
      <c r="A699" s="125" t="str">
        <f t="shared" si="98"/>
        <v>1011155122</v>
      </c>
      <c r="B699" s="128" t="str">
        <f t="shared" si="90"/>
        <v>Parts - Amplifier Hardware</v>
      </c>
      <c r="C699" s="118" t="str">
        <f t="shared" si="91"/>
        <v>Accessories - Audio</v>
      </c>
      <c r="D699" s="127" t="s">
        <v>472</v>
      </c>
      <c r="E699" s="127" t="s">
        <v>1678</v>
      </c>
      <c r="F699" s="127" t="s">
        <v>464</v>
      </c>
      <c r="G699" s="126" t="str">
        <f t="shared" si="92"/>
        <v>Parts</v>
      </c>
      <c r="H699" s="117" t="s">
        <v>1228</v>
      </c>
      <c r="I699" s="132">
        <f t="shared" si="93"/>
        <v>10</v>
      </c>
      <c r="J699" s="133" t="str">
        <f t="shared" si="94"/>
        <v>11</v>
      </c>
      <c r="K699" s="133" t="str">
        <f t="shared" si="95"/>
        <v>155</v>
      </c>
      <c r="L699" s="133" t="str">
        <f t="shared" si="96"/>
        <v>122</v>
      </c>
      <c r="M699" s="134">
        <f t="shared" si="97"/>
      </c>
    </row>
    <row r="700" spans="1:13" ht="12.75">
      <c r="A700" s="125" t="str">
        <f t="shared" si="98"/>
        <v>1011108514</v>
      </c>
      <c r="B700" s="128" t="str">
        <f t="shared" si="90"/>
        <v>Cables/Connectors - Power Cables and Cords</v>
      </c>
      <c r="C700" s="118" t="str">
        <f t="shared" si="91"/>
        <v>Accessories - Audio</v>
      </c>
      <c r="D700" s="127" t="s">
        <v>482</v>
      </c>
      <c r="E700" s="127" t="s">
        <v>1678</v>
      </c>
      <c r="F700" s="127" t="s">
        <v>396</v>
      </c>
      <c r="G700" s="126" t="str">
        <f t="shared" si="92"/>
        <v>Cables/Connectors</v>
      </c>
      <c r="H700" s="117" t="s">
        <v>1241</v>
      </c>
      <c r="I700" s="132">
        <f t="shared" si="93"/>
        <v>10</v>
      </c>
      <c r="J700" s="133" t="str">
        <f t="shared" si="94"/>
        <v>11</v>
      </c>
      <c r="K700" s="133" t="str">
        <f t="shared" si="95"/>
        <v>108</v>
      </c>
      <c r="L700" s="133" t="str">
        <f t="shared" si="96"/>
        <v>514</v>
      </c>
      <c r="M700" s="134">
        <f t="shared" si="97"/>
      </c>
    </row>
    <row r="701" spans="1:13" ht="12.75">
      <c r="A701" s="125" t="str">
        <f t="shared" si="98"/>
        <v>1011108362</v>
      </c>
      <c r="B701" s="128" t="str">
        <f t="shared" si="90"/>
        <v>Cables/Connectors - Jacks, Plugs, Connectors</v>
      </c>
      <c r="C701" s="118" t="str">
        <f t="shared" si="91"/>
        <v>Accessories - Audio</v>
      </c>
      <c r="D701" s="127" t="s">
        <v>472</v>
      </c>
      <c r="E701" s="127" t="s">
        <v>1678</v>
      </c>
      <c r="F701" s="127" t="s">
        <v>397</v>
      </c>
      <c r="G701" s="126" t="str">
        <f t="shared" si="92"/>
        <v>Cables/Connectors</v>
      </c>
      <c r="H701" s="117" t="s">
        <v>1239</v>
      </c>
      <c r="I701" s="132">
        <f t="shared" si="93"/>
        <v>10</v>
      </c>
      <c r="J701" s="133" t="str">
        <f t="shared" si="94"/>
        <v>11</v>
      </c>
      <c r="K701" s="133" t="str">
        <f t="shared" si="95"/>
        <v>108</v>
      </c>
      <c r="L701" s="133" t="str">
        <f t="shared" si="96"/>
        <v>362</v>
      </c>
      <c r="M701" s="134">
        <f t="shared" si="97"/>
      </c>
    </row>
    <row r="702" spans="1:13" ht="12.75">
      <c r="A702" s="125" t="str">
        <f t="shared" si="98"/>
        <v>1011108185</v>
      </c>
      <c r="B702" s="128" t="str">
        <f t="shared" si="90"/>
        <v>Cables/Connectors - Cables and Snakes</v>
      </c>
      <c r="C702" s="118" t="str">
        <f t="shared" si="91"/>
        <v>Accessories - Audio</v>
      </c>
      <c r="D702" s="127" t="s">
        <v>482</v>
      </c>
      <c r="E702" s="127" t="s">
        <v>1678</v>
      </c>
      <c r="F702" s="127" t="s">
        <v>396</v>
      </c>
      <c r="G702" s="126" t="str">
        <f t="shared" si="92"/>
        <v>Cables/Connectors</v>
      </c>
      <c r="H702" s="117" t="s">
        <v>1234</v>
      </c>
      <c r="I702" s="132">
        <f t="shared" si="93"/>
        <v>10</v>
      </c>
      <c r="J702" s="133" t="str">
        <f t="shared" si="94"/>
        <v>11</v>
      </c>
      <c r="K702" s="133" t="str">
        <f t="shared" si="95"/>
        <v>108</v>
      </c>
      <c r="L702" s="133" t="str">
        <f t="shared" si="96"/>
        <v>185</v>
      </c>
      <c r="M702" s="134">
        <f t="shared" si="97"/>
      </c>
    </row>
    <row r="703" spans="1:13" ht="12.75">
      <c r="A703" s="125" t="str">
        <f t="shared" si="98"/>
        <v>1011108184</v>
      </c>
      <c r="B703" s="128" t="str">
        <f t="shared" si="90"/>
        <v>Cables/Connectors - Cables - Speaker</v>
      </c>
      <c r="C703" s="118" t="str">
        <f t="shared" si="91"/>
        <v>Accessories - Audio</v>
      </c>
      <c r="D703" s="127" t="s">
        <v>472</v>
      </c>
      <c r="E703" s="127" t="s">
        <v>1678</v>
      </c>
      <c r="F703" s="127" t="s">
        <v>397</v>
      </c>
      <c r="G703" s="126" t="str">
        <f t="shared" si="92"/>
        <v>Cables/Connectors</v>
      </c>
      <c r="H703" s="117" t="s">
        <v>1233</v>
      </c>
      <c r="I703" s="132">
        <f t="shared" si="93"/>
        <v>10</v>
      </c>
      <c r="J703" s="133" t="str">
        <f t="shared" si="94"/>
        <v>11</v>
      </c>
      <c r="K703" s="133" t="str">
        <f t="shared" si="95"/>
        <v>108</v>
      </c>
      <c r="L703" s="133" t="str">
        <f t="shared" si="96"/>
        <v>184</v>
      </c>
      <c r="M703" s="134">
        <f t="shared" si="97"/>
      </c>
    </row>
    <row r="704" spans="1:13" ht="12.75">
      <c r="A704" s="125" t="str">
        <f t="shared" si="98"/>
        <v>1011108183</v>
      </c>
      <c r="B704" s="128" t="str">
        <f t="shared" si="90"/>
        <v>Cables/Connectors - Cables - MIDI</v>
      </c>
      <c r="C704" s="118" t="str">
        <f t="shared" si="91"/>
        <v>Accessories - Audio</v>
      </c>
      <c r="D704" s="127" t="s">
        <v>482</v>
      </c>
      <c r="E704" s="127" t="s">
        <v>1678</v>
      </c>
      <c r="F704" s="127" t="s">
        <v>396</v>
      </c>
      <c r="G704" s="126" t="str">
        <f t="shared" si="92"/>
        <v>Cables/Connectors</v>
      </c>
      <c r="H704" s="117" t="s">
        <v>1232</v>
      </c>
      <c r="I704" s="132">
        <f t="shared" si="93"/>
        <v>10</v>
      </c>
      <c r="J704" s="133" t="str">
        <f t="shared" si="94"/>
        <v>11</v>
      </c>
      <c r="K704" s="133" t="str">
        <f t="shared" si="95"/>
        <v>108</v>
      </c>
      <c r="L704" s="133" t="str">
        <f t="shared" si="96"/>
        <v>183</v>
      </c>
      <c r="M704" s="134">
        <f t="shared" si="97"/>
      </c>
    </row>
    <row r="705" spans="1:13" ht="12.75">
      <c r="A705" s="125" t="str">
        <f t="shared" si="98"/>
        <v>1011108182</v>
      </c>
      <c r="B705" s="128" t="str">
        <f t="shared" si="90"/>
        <v>Cables/Connectors - Cables - Instrument and Microphone</v>
      </c>
      <c r="C705" s="118" t="str">
        <f t="shared" si="91"/>
        <v>Accessories - Audio</v>
      </c>
      <c r="D705" s="127" t="s">
        <v>482</v>
      </c>
      <c r="E705" s="127" t="s">
        <v>1678</v>
      </c>
      <c r="F705" s="127" t="s">
        <v>396</v>
      </c>
      <c r="G705" s="126" t="str">
        <f t="shared" si="92"/>
        <v>Cables/Connectors</v>
      </c>
      <c r="H705" s="117" t="s">
        <v>1231</v>
      </c>
      <c r="I705" s="132">
        <f t="shared" si="93"/>
        <v>10</v>
      </c>
      <c r="J705" s="133" t="str">
        <f t="shared" si="94"/>
        <v>11</v>
      </c>
      <c r="K705" s="133" t="str">
        <f t="shared" si="95"/>
        <v>108</v>
      </c>
      <c r="L705" s="133" t="str">
        <f t="shared" si="96"/>
        <v>182</v>
      </c>
      <c r="M705" s="134">
        <f t="shared" si="97"/>
      </c>
    </row>
    <row r="706" spans="1:13" ht="12.75">
      <c r="A706" s="125" t="str">
        <f t="shared" si="98"/>
        <v>1011108180</v>
      </c>
      <c r="B706" s="128" t="str">
        <f aca="true" t="shared" si="99" ref="B706:B717">G706&amp;" - "&amp;H706</f>
        <v>Cables/Connectors - Cable Ties and Wraps</v>
      </c>
      <c r="C706" s="118" t="str">
        <f>IF(D706="Print Music",D706,D706&amp;" - "&amp;E706)</f>
        <v>Accessories - Audio</v>
      </c>
      <c r="D706" s="127" t="s">
        <v>472</v>
      </c>
      <c r="E706" s="127" t="s">
        <v>1678</v>
      </c>
      <c r="F706" s="127" t="s">
        <v>1132</v>
      </c>
      <c r="G706" s="126" t="str">
        <f>IF(D706="Print Music",E706&amp;" - "&amp;F706,F706)</f>
        <v>Cables/Connectors</v>
      </c>
      <c r="H706" s="117" t="s">
        <v>1230</v>
      </c>
      <c r="I706" s="132">
        <f aca="true" t="shared" si="100" ref="I706:I717">IF(ISERROR(VLOOKUP(D706,Lvl1Code,2,FALSE)),"XX",VLOOKUP(D706,Lvl1Code,2,FALSE))</f>
        <v>10</v>
      </c>
      <c r="J706" s="133" t="str">
        <f aca="true" t="shared" si="101" ref="J706:J717">IF(ISERROR(VLOOKUP(E706,Lvl2Code,2,FALSE)),"XX",VLOOKUP(E706,Lvl2Code,2,FALSE))</f>
        <v>11</v>
      </c>
      <c r="K706" s="133" t="str">
        <f aca="true" t="shared" si="102" ref="K706:K717">IF(ISERROR(VLOOKUP(F706,Lvl3Code,2,FALSE)),"XXX",VLOOKUP(F706,Lvl3Code,2,FALSE))</f>
        <v>108</v>
      </c>
      <c r="L706" s="133" t="str">
        <f aca="true" t="shared" si="103" ref="L706:L717">IF(ISERROR(VLOOKUP(H706,Lvl4Code,2,FALSE)),"XXX",VLOOKUP(H706,Lvl4Code,2,FALSE))</f>
        <v>180</v>
      </c>
      <c r="M706" s="134">
        <f>IF(OR(I706="XX",J706="XX",K706="XXX",L706="XXX"),"XX","")</f>
      </c>
    </row>
    <row r="707" spans="1:13" ht="12.75">
      <c r="A707" s="125" t="str">
        <f aca="true" t="shared" si="104" ref="A707:A717">I707&amp;J707&amp;K707&amp;L707</f>
        <v>1011107181</v>
      </c>
      <c r="B707" s="128" t="str">
        <f t="shared" si="99"/>
        <v>Cables - Cables</v>
      </c>
      <c r="C707" s="118" t="str">
        <f>IF(D707="Print Music",D707,D707&amp;" - "&amp;E707)</f>
        <v>Accessories - Audio</v>
      </c>
      <c r="D707" s="127" t="s">
        <v>486</v>
      </c>
      <c r="E707" s="127" t="s">
        <v>487</v>
      </c>
      <c r="F707" s="127" t="s">
        <v>488</v>
      </c>
      <c r="G707" s="126" t="str">
        <f>IF(D707="Print Music",E707&amp;" - "&amp;F707,F707)</f>
        <v>Cables</v>
      </c>
      <c r="H707" s="117" t="s">
        <v>1478</v>
      </c>
      <c r="I707" s="132">
        <f t="shared" si="100"/>
        <v>10</v>
      </c>
      <c r="J707" s="133" t="str">
        <f t="shared" si="101"/>
        <v>11</v>
      </c>
      <c r="K707" s="133" t="str">
        <f t="shared" si="102"/>
        <v>107</v>
      </c>
      <c r="L707" s="133" t="str">
        <f t="shared" si="103"/>
        <v>181</v>
      </c>
      <c r="M707" s="134">
        <f>IF(OR(I707="XX",J707="XX",K707="XXX",L707="XXX"),"XX","")</f>
      </c>
    </row>
    <row r="708" spans="1:13" ht="12.75">
      <c r="A708" s="125" t="str">
        <f t="shared" si="104"/>
        <v>4010162340</v>
      </c>
      <c r="B708" s="128" t="str">
        <f t="shared" si="99"/>
        <v>Plucked - Guitar Heads</v>
      </c>
      <c r="C708" s="118" t="str">
        <f>IF(D708="Print Music",D708,D708&amp;" - "&amp;E708)</f>
        <v>Instruments - Amplifiers</v>
      </c>
      <c r="D708" s="127" t="s">
        <v>256</v>
      </c>
      <c r="E708" s="127" t="s">
        <v>314</v>
      </c>
      <c r="F708" s="127" t="s">
        <v>445</v>
      </c>
      <c r="G708" s="126" t="str">
        <f>IF(D708="Print Music",E708&amp;" - "&amp;F708,F708)</f>
        <v>Plucked</v>
      </c>
      <c r="H708" s="117" t="s">
        <v>56</v>
      </c>
      <c r="I708" s="132">
        <f t="shared" si="100"/>
        <v>40</v>
      </c>
      <c r="J708" s="133" t="str">
        <f t="shared" si="101"/>
        <v>10</v>
      </c>
      <c r="K708" s="133" t="str">
        <f t="shared" si="102"/>
        <v>162</v>
      </c>
      <c r="L708" s="133" t="str">
        <f t="shared" si="103"/>
        <v>340</v>
      </c>
      <c r="M708" s="134">
        <f>IF(OR(I708="XX",J708="XX",K708="XXX",L708="XXX"),"XX","")</f>
      </c>
    </row>
    <row r="709" spans="1:13" ht="12.75">
      <c r="A709" s="125" t="str">
        <f t="shared" si="104"/>
        <v>4010162337</v>
      </c>
      <c r="B709" s="128" t="str">
        <f t="shared" si="99"/>
        <v>Plucked - Guitar Cabinets</v>
      </c>
      <c r="C709" s="118" t="str">
        <f>IF(D709="Print Music",D709,D709&amp;" - "&amp;E709)</f>
        <v>Instruments - Amplifiers</v>
      </c>
      <c r="D709" s="127" t="s">
        <v>256</v>
      </c>
      <c r="E709" s="127" t="s">
        <v>314</v>
      </c>
      <c r="F709" s="127" t="s">
        <v>445</v>
      </c>
      <c r="G709" s="126" t="str">
        <f>IF(D709="Print Music",E709&amp;" - "&amp;F709,F709)</f>
        <v>Plucked</v>
      </c>
      <c r="H709" s="117" t="s">
        <v>55</v>
      </c>
      <c r="I709" s="132">
        <f t="shared" si="100"/>
        <v>40</v>
      </c>
      <c r="J709" s="133" t="str">
        <f t="shared" si="101"/>
        <v>10</v>
      </c>
      <c r="K709" s="133" t="str">
        <f t="shared" si="102"/>
        <v>162</v>
      </c>
      <c r="L709" s="133" t="str">
        <f t="shared" si="103"/>
        <v>337</v>
      </c>
      <c r="M709" s="134">
        <f>IF(OR(I709="XX",J709="XX",K709="XXX",L709="XXX"),"XX","")</f>
      </c>
    </row>
    <row r="710" spans="1:13" ht="12.75">
      <c r="A710" s="125" t="str">
        <f t="shared" si="104"/>
        <v>4010162335</v>
      </c>
      <c r="B710" s="128" t="str">
        <f t="shared" si="99"/>
        <v>Plucked - Guitar Amps (Self contained)</v>
      </c>
      <c r="C710" s="118" t="str">
        <f>IF(D710="Print Music",D710,D710&amp;" - "&amp;E710)</f>
        <v>Instruments - Amplifiers</v>
      </c>
      <c r="D710" s="127" t="s">
        <v>256</v>
      </c>
      <c r="E710" s="127" t="s">
        <v>314</v>
      </c>
      <c r="F710" s="127" t="s">
        <v>445</v>
      </c>
      <c r="G710" s="126" t="str">
        <f>IF(D710="Print Music",E710&amp;" - "&amp;F710,F710)</f>
        <v>Plucked</v>
      </c>
      <c r="H710" s="117" t="s">
        <v>54</v>
      </c>
      <c r="I710" s="132">
        <f t="shared" si="100"/>
        <v>40</v>
      </c>
      <c r="J710" s="133" t="str">
        <f t="shared" si="101"/>
        <v>10</v>
      </c>
      <c r="K710" s="133" t="str">
        <f t="shared" si="102"/>
        <v>162</v>
      </c>
      <c r="L710" s="133" t="str">
        <f t="shared" si="103"/>
        <v>335</v>
      </c>
      <c r="M710" s="134">
        <f>IF(OR(I710="XX",J710="XX",K710="XXX",L710="XXX"),"XX","")</f>
      </c>
    </row>
    <row r="711" spans="1:13" ht="12.75">
      <c r="A711" s="125" t="str">
        <f t="shared" si="104"/>
        <v>4010162154</v>
      </c>
      <c r="B711" s="128" t="str">
        <f t="shared" si="99"/>
        <v>Plucked - Bass Speaker cabinets</v>
      </c>
      <c r="C711" s="118" t="str">
        <f>IF(D711="Print Music",D711,D711&amp;" - "&amp;E711)</f>
        <v>Instruments - Amplifiers</v>
      </c>
      <c r="D711" s="127" t="s">
        <v>256</v>
      </c>
      <c r="E711" s="127" t="s">
        <v>314</v>
      </c>
      <c r="F711" s="127" t="s">
        <v>445</v>
      </c>
      <c r="G711" s="126" t="str">
        <f>IF(D711="Print Music",E711&amp;" - "&amp;F711,F711)</f>
        <v>Plucked</v>
      </c>
      <c r="H711" s="117" t="s">
        <v>53</v>
      </c>
      <c r="I711" s="132">
        <f t="shared" si="100"/>
        <v>40</v>
      </c>
      <c r="J711" s="133" t="str">
        <f t="shared" si="101"/>
        <v>10</v>
      </c>
      <c r="K711" s="133" t="str">
        <f t="shared" si="102"/>
        <v>162</v>
      </c>
      <c r="L711" s="133" t="str">
        <f t="shared" si="103"/>
        <v>154</v>
      </c>
      <c r="M711" s="134">
        <f>IF(OR(I711="XX",J711="XX",K711="XXX",L711="XXX"),"XX","")</f>
      </c>
    </row>
    <row r="712" spans="1:13" ht="12.75">
      <c r="A712" s="125" t="str">
        <f t="shared" si="104"/>
        <v>4010162153</v>
      </c>
      <c r="B712" s="128" t="str">
        <f t="shared" si="99"/>
        <v>Plucked - Bass Heads</v>
      </c>
      <c r="C712" s="118" t="str">
        <f>IF(D712="Print Music",D712,D712&amp;" - "&amp;E712)</f>
        <v>Instruments - Amplifiers</v>
      </c>
      <c r="D712" s="127" t="s">
        <v>260</v>
      </c>
      <c r="E712" s="127" t="s">
        <v>261</v>
      </c>
      <c r="F712" s="127" t="s">
        <v>257</v>
      </c>
      <c r="G712" s="126" t="str">
        <f>IF(D712="Print Music",E712&amp;" - "&amp;F712,F712)</f>
        <v>Plucked</v>
      </c>
      <c r="H712" s="117" t="s">
        <v>1249</v>
      </c>
      <c r="I712" s="132">
        <f t="shared" si="100"/>
        <v>40</v>
      </c>
      <c r="J712" s="133" t="str">
        <f t="shared" si="101"/>
        <v>10</v>
      </c>
      <c r="K712" s="133" t="str">
        <f t="shared" si="102"/>
        <v>162</v>
      </c>
      <c r="L712" s="133" t="str">
        <f t="shared" si="103"/>
        <v>153</v>
      </c>
      <c r="M712" s="134">
        <f>IF(OR(I712="XX",J712="XX",K712="XXX",L712="XXX"),"XX","")</f>
      </c>
    </row>
    <row r="713" spans="1:13" ht="12.75">
      <c r="A713" s="125" t="str">
        <f t="shared" si="104"/>
        <v>4010162150</v>
      </c>
      <c r="B713" s="128" t="str">
        <f t="shared" si="99"/>
        <v>Plucked - Bass Amps (Self contained)</v>
      </c>
      <c r="C713" s="118" t="str">
        <f>IF(D713="Print Music",D713,D713&amp;" - "&amp;E713)</f>
        <v>Instruments - Amplifiers</v>
      </c>
      <c r="D713" s="127" t="s">
        <v>258</v>
      </c>
      <c r="E713" s="127" t="s">
        <v>259</v>
      </c>
      <c r="F713" s="127" t="s">
        <v>1055</v>
      </c>
      <c r="G713" s="126" t="str">
        <f>IF(D713="Print Music",E713&amp;" - "&amp;F713,F713)</f>
        <v>Plucked</v>
      </c>
      <c r="H713" s="117" t="s">
        <v>52</v>
      </c>
      <c r="I713" s="132">
        <f t="shared" si="100"/>
        <v>40</v>
      </c>
      <c r="J713" s="133" t="str">
        <f t="shared" si="101"/>
        <v>10</v>
      </c>
      <c r="K713" s="133" t="str">
        <f t="shared" si="102"/>
        <v>162</v>
      </c>
      <c r="L713" s="133" t="str">
        <f t="shared" si="103"/>
        <v>150</v>
      </c>
      <c r="M713" s="134">
        <f>IF(OR(I713="XX",J713="XX",K713="XXX",L713="XXX"),"XX","")</f>
      </c>
    </row>
    <row r="714" spans="1:13" ht="12.75">
      <c r="A714" s="125" t="str">
        <f t="shared" si="104"/>
        <v>4010162111</v>
      </c>
      <c r="B714" s="128" t="str">
        <f t="shared" si="99"/>
        <v>Plucked - Acoustic Guitar</v>
      </c>
      <c r="C714" s="118" t="str">
        <f>IF(D714="Print Music",D714,D714&amp;" - "&amp;E714)</f>
        <v>Instruments - Amplifiers</v>
      </c>
      <c r="D714" s="127" t="s">
        <v>256</v>
      </c>
      <c r="E714" s="127" t="s">
        <v>314</v>
      </c>
      <c r="F714" s="127" t="s">
        <v>257</v>
      </c>
      <c r="G714" s="126" t="str">
        <f>IF(D714="Print Music",E714&amp;" - "&amp;F714,F714)</f>
        <v>Plucked</v>
      </c>
      <c r="H714" s="117" t="s">
        <v>1484</v>
      </c>
      <c r="I714" s="132">
        <f t="shared" si="100"/>
        <v>40</v>
      </c>
      <c r="J714" s="133" t="str">
        <f t="shared" si="101"/>
        <v>10</v>
      </c>
      <c r="K714" s="133" t="str">
        <f t="shared" si="102"/>
        <v>162</v>
      </c>
      <c r="L714" s="133" t="str">
        <f t="shared" si="103"/>
        <v>111</v>
      </c>
      <c r="M714" s="134">
        <f>IF(OR(I714="XX",J714="XX",K714="XXX",L714="XXX"),"XX","")</f>
      </c>
    </row>
    <row r="715" spans="1:13" ht="12.75">
      <c r="A715" s="125" t="str">
        <f t="shared" si="104"/>
        <v>4010157478</v>
      </c>
      <c r="B715" s="128" t="str">
        <f t="shared" si="99"/>
        <v>Percussion - Percussion</v>
      </c>
      <c r="C715" s="118" t="str">
        <f>IF(D715="Print Music",D715,D715&amp;" - "&amp;E715)</f>
        <v>Instruments - Amplifiers</v>
      </c>
      <c r="D715" s="127" t="s">
        <v>256</v>
      </c>
      <c r="E715" s="127" t="s">
        <v>314</v>
      </c>
      <c r="F715" s="127" t="s">
        <v>356</v>
      </c>
      <c r="G715" s="126" t="str">
        <f>IF(D715="Print Music",E715&amp;" - "&amp;F715,F715)</f>
        <v>Percussion</v>
      </c>
      <c r="H715" s="117" t="s">
        <v>1831</v>
      </c>
      <c r="I715" s="132">
        <f t="shared" si="100"/>
        <v>40</v>
      </c>
      <c r="J715" s="133" t="str">
        <f t="shared" si="101"/>
        <v>10</v>
      </c>
      <c r="K715" s="133" t="str">
        <f t="shared" si="102"/>
        <v>157</v>
      </c>
      <c r="L715" s="133" t="str">
        <f t="shared" si="103"/>
        <v>478</v>
      </c>
      <c r="M715" s="134">
        <f>IF(OR(I715="XX",J715="XX",K715="XXX",L715="XXX"),"XX","")</f>
      </c>
    </row>
    <row r="716" spans="1:13" ht="12.75">
      <c r="A716" s="125" t="str">
        <f t="shared" si="104"/>
        <v>4010150439</v>
      </c>
      <c r="B716" s="128" t="str">
        <f t="shared" si="99"/>
        <v>Other - Other*</v>
      </c>
      <c r="C716" s="118" t="str">
        <f>IF(D716="Print Music",D716,D716&amp;" - "&amp;E716)</f>
        <v>Instruments - Amplifiers</v>
      </c>
      <c r="D716" s="127" t="s">
        <v>256</v>
      </c>
      <c r="E716" s="127" t="s">
        <v>314</v>
      </c>
      <c r="F716" s="127" t="s">
        <v>427</v>
      </c>
      <c r="G716" s="126" t="str">
        <f>IF(D716="Print Music",E716&amp;" - "&amp;F716,F716)</f>
        <v>Other</v>
      </c>
      <c r="H716" s="117" t="s">
        <v>1225</v>
      </c>
      <c r="I716" s="132">
        <f t="shared" si="100"/>
        <v>40</v>
      </c>
      <c r="J716" s="133" t="str">
        <f t="shared" si="101"/>
        <v>10</v>
      </c>
      <c r="K716" s="133" t="str">
        <f t="shared" si="102"/>
        <v>150</v>
      </c>
      <c r="L716" s="133" t="str">
        <f t="shared" si="103"/>
        <v>439</v>
      </c>
      <c r="M716" s="134">
        <f>IF(OR(I716="XX",J716="XX",K716="XXX",L716="XXX"),"XX","")</f>
      </c>
    </row>
    <row r="717" spans="1:13" ht="12.75">
      <c r="A717" s="125" t="str">
        <f t="shared" si="104"/>
        <v>4010133372</v>
      </c>
      <c r="B717" s="128" t="str">
        <f t="shared" si="99"/>
        <v>Keyboard - Keyboard</v>
      </c>
      <c r="C717" s="118" t="str">
        <f>IF(D717="Print Music",D717,D717&amp;" - "&amp;E717)</f>
        <v>Instruments - Amplifiers</v>
      </c>
      <c r="D717" s="127" t="s">
        <v>256</v>
      </c>
      <c r="E717" s="127" t="s">
        <v>314</v>
      </c>
      <c r="F717" s="127" t="s">
        <v>1098</v>
      </c>
      <c r="G717" s="126" t="str">
        <f>IF(D717="Print Music",E717&amp;" - "&amp;F717,F717)</f>
        <v>Keyboard</v>
      </c>
      <c r="H717" s="117" t="s">
        <v>1255</v>
      </c>
      <c r="I717" s="132">
        <f t="shared" si="100"/>
        <v>40</v>
      </c>
      <c r="J717" s="133" t="str">
        <f t="shared" si="101"/>
        <v>10</v>
      </c>
      <c r="K717" s="133" t="str">
        <f t="shared" si="102"/>
        <v>133</v>
      </c>
      <c r="L717" s="133" t="str">
        <f t="shared" si="103"/>
        <v>372</v>
      </c>
      <c r="M717" s="134">
        <f>IF(OR(I717="XX",J717="XX",K717="XXX",L717="XXX"),"XX","")</f>
      </c>
    </row>
  </sheetData>
  <sheetProtection/>
  <autoFilter ref="A1:M717"/>
  <conditionalFormatting sqref="A2:M717">
    <cfRule type="expression" priority="3" dxfId="0" stopIfTrue="1">
      <formula>MOD(ROW(),2)=0</formula>
    </cfRule>
  </conditionalFormatting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1"/>
  <sheetViews>
    <sheetView zoomScalePageLayoutView="0" workbookViewId="0" topLeftCell="A110">
      <selection activeCell="B126" sqref="B126:G126"/>
    </sheetView>
  </sheetViews>
  <sheetFormatPr defaultColWidth="11.375" defaultRowHeight="12"/>
  <cols>
    <col min="1" max="1" width="14.25390625" style="0" customWidth="1"/>
    <col min="2" max="2" width="29.875" style="0" customWidth="1"/>
    <col min="3" max="5" width="2.75390625" style="0" customWidth="1"/>
    <col min="6" max="7" width="42.75390625" style="0" customWidth="1"/>
    <col min="8" max="8" width="6.00390625" style="0" customWidth="1"/>
    <col min="9" max="9" width="26.375" style="0" customWidth="1"/>
    <col min="10" max="10" width="19.375" style="0" customWidth="1"/>
    <col min="11" max="11" width="42.75390625" style="0" customWidth="1"/>
    <col min="12" max="12" width="4.375" style="0" customWidth="1"/>
    <col min="13" max="16" width="4.25390625" style="0" customWidth="1"/>
  </cols>
  <sheetData>
    <row r="1" spans="1:16" ht="12.75">
      <c r="A1" s="1" t="s">
        <v>606</v>
      </c>
      <c r="B1" s="1" t="s">
        <v>431</v>
      </c>
      <c r="C1" s="87">
        <v>1</v>
      </c>
      <c r="D1" s="87">
        <v>2</v>
      </c>
      <c r="E1" s="87">
        <v>3</v>
      </c>
      <c r="F1" s="1" t="s">
        <v>432</v>
      </c>
      <c r="G1" s="79" t="s">
        <v>433</v>
      </c>
      <c r="H1" s="88" t="s">
        <v>121</v>
      </c>
      <c r="I1" s="89" t="s">
        <v>434</v>
      </c>
      <c r="J1" s="89" t="s">
        <v>435</v>
      </c>
      <c r="K1" s="89" t="s">
        <v>436</v>
      </c>
      <c r="L1" s="80" t="s">
        <v>122</v>
      </c>
      <c r="M1" s="1" t="s">
        <v>437</v>
      </c>
      <c r="N1" s="1" t="s">
        <v>438</v>
      </c>
      <c r="O1" s="1" t="s">
        <v>439</v>
      </c>
      <c r="P1" s="1" t="s">
        <v>440</v>
      </c>
    </row>
    <row r="2" spans="1:16" ht="12.75">
      <c r="A2" s="90" t="str">
        <f aca="true" t="shared" si="0" ref="A2:A33">M2&amp;"-"&amp;N2&amp;"-"&amp;O2&amp;"-"&amp;P2</f>
        <v>XX-XX-119-XXX</v>
      </c>
      <c r="B2" t="str">
        <f aca="true" t="shared" si="1" ref="B2:B33">IF(C2="Print Music",C2,C2&amp;" - "&amp;D2)</f>
        <v>? - ?</v>
      </c>
      <c r="C2" s="91" t="s">
        <v>1218</v>
      </c>
      <c r="D2" s="91" t="s">
        <v>1218</v>
      </c>
      <c r="E2" s="93" t="s">
        <v>441</v>
      </c>
      <c r="F2" s="92" t="str">
        <f aca="true" t="shared" si="2" ref="F2:F33">IF(C2="Print Music",D2&amp;" - "&amp;E2,E2)</f>
        <v>Delete?</v>
      </c>
      <c r="G2" s="79" t="s">
        <v>1387</v>
      </c>
      <c r="H2" s="80" t="s">
        <v>443</v>
      </c>
      <c r="I2" s="89" t="s">
        <v>444</v>
      </c>
      <c r="J2" s="89" t="s">
        <v>445</v>
      </c>
      <c r="K2" s="89"/>
      <c r="L2" s="1" t="str">
        <f aca="true" t="shared" si="3" ref="L2:L33">C2&amp;" - "&amp;D2&amp;" - "&amp;E2&amp;" - "&amp;G2</f>
        <v>? - ? - Delete? - Synthesizers- Guitar ( Remove)</v>
      </c>
      <c r="M2" s="1" t="str">
        <f aca="true" t="shared" si="4" ref="M2:M33">IF(ISERROR(VLOOKUP(C2,Lvl1Code,2,FALSE)),"XX",VLOOKUP(C2,Lvl1Code,2,FALSE))</f>
        <v>XX</v>
      </c>
      <c r="N2" s="1" t="str">
        <f aca="true" t="shared" si="5" ref="N2:N33">IF(ISERROR(VLOOKUP(D2,Lvl2Code,2,FALSE)),"XX",VLOOKUP(D2,Lvl2Code,2,FALSE))</f>
        <v>XX</v>
      </c>
      <c r="O2" s="1" t="str">
        <f aca="true" t="shared" si="6" ref="O2:O33">IF(ISERROR(VLOOKUP(E2,Lvl3Code,2,FALSE)),"XXX",VLOOKUP(E2,Lvl3Code,2,FALSE))</f>
        <v>119</v>
      </c>
      <c r="P2" s="1" t="str">
        <f aca="true" t="shared" si="7" ref="P2:P33">IF(ISERROR(VLOOKUP(G2,Lvl4Code,2,FALSE)),"XXX",VLOOKUP(G2,Lvl4Code,2,FALSE))</f>
        <v>XXX</v>
      </c>
    </row>
    <row r="3" spans="1:16" ht="12.75">
      <c r="A3" s="90" t="str">
        <f t="shared" si="0"/>
        <v>XX-XX-119-XXX</v>
      </c>
      <c r="B3" t="str">
        <f t="shared" si="1"/>
        <v>? - ?</v>
      </c>
      <c r="C3" s="91" t="s">
        <v>1218</v>
      </c>
      <c r="D3" s="91" t="s">
        <v>1218</v>
      </c>
      <c r="E3" s="93" t="s">
        <v>441</v>
      </c>
      <c r="F3" s="92" t="str">
        <f t="shared" si="2"/>
        <v>Delete?</v>
      </c>
      <c r="G3" s="79" t="s">
        <v>1775</v>
      </c>
      <c r="H3" s="80" t="str">
        <f aca="true" t="shared" si="8" ref="H3:H12">IF(ISERROR(FIND("?",L3))=FALSE,"FIX",IF(COUNTIF(L$2:L$122,L3)&gt;1,"DUPE",""))</f>
        <v>FIX</v>
      </c>
      <c r="I3" s="89" t="s">
        <v>1836</v>
      </c>
      <c r="J3" s="89"/>
      <c r="K3" s="89" t="s">
        <v>442</v>
      </c>
      <c r="L3" s="1" t="str">
        <f t="shared" si="3"/>
        <v>? - ? - Delete? -  </v>
      </c>
      <c r="M3" s="1" t="str">
        <f t="shared" si="4"/>
        <v>XX</v>
      </c>
      <c r="N3" s="1" t="str">
        <f t="shared" si="5"/>
        <v>XX</v>
      </c>
      <c r="O3" s="1" t="str">
        <f t="shared" si="6"/>
        <v>119</v>
      </c>
      <c r="P3" s="1" t="str">
        <f t="shared" si="7"/>
        <v>XXX</v>
      </c>
    </row>
    <row r="4" spans="1:16" ht="12.75">
      <c r="A4" s="90" t="str">
        <f t="shared" si="0"/>
        <v>XX-XX-119-XXX</v>
      </c>
      <c r="B4" t="str">
        <f t="shared" si="1"/>
        <v>? - ?</v>
      </c>
      <c r="C4" s="91" t="s">
        <v>1218</v>
      </c>
      <c r="D4" s="91" t="s">
        <v>1218</v>
      </c>
      <c r="E4" s="93" t="s">
        <v>441</v>
      </c>
      <c r="F4" s="92" t="str">
        <f t="shared" si="2"/>
        <v>Delete?</v>
      </c>
      <c r="G4" s="79"/>
      <c r="H4" s="80" t="str">
        <f t="shared" si="8"/>
        <v>FIX</v>
      </c>
      <c r="I4" s="89" t="s">
        <v>446</v>
      </c>
      <c r="J4" s="89" t="s">
        <v>447</v>
      </c>
      <c r="K4" s="89" t="s">
        <v>448</v>
      </c>
      <c r="L4" s="1" t="str">
        <f t="shared" si="3"/>
        <v>? - ? - Delete? - </v>
      </c>
      <c r="M4" s="1" t="str">
        <f t="shared" si="4"/>
        <v>XX</v>
      </c>
      <c r="N4" s="1" t="str">
        <f t="shared" si="5"/>
        <v>XX</v>
      </c>
      <c r="O4" s="1" t="str">
        <f t="shared" si="6"/>
        <v>119</v>
      </c>
      <c r="P4" s="1" t="str">
        <f t="shared" si="7"/>
        <v>XXX</v>
      </c>
    </row>
    <row r="5" spans="1:16" ht="12.75">
      <c r="A5" s="90" t="str">
        <f t="shared" si="0"/>
        <v>XX-XX-119-XXX</v>
      </c>
      <c r="B5" t="str">
        <f t="shared" si="1"/>
        <v>? - ?</v>
      </c>
      <c r="C5" s="91" t="s">
        <v>1218</v>
      </c>
      <c r="D5" s="91" t="s">
        <v>1218</v>
      </c>
      <c r="E5" s="93" t="s">
        <v>441</v>
      </c>
      <c r="F5" s="92" t="str">
        <f t="shared" si="2"/>
        <v>Delete?</v>
      </c>
      <c r="G5" s="79"/>
      <c r="H5" s="80" t="str">
        <f t="shared" si="8"/>
        <v>FIX</v>
      </c>
      <c r="I5" s="89" t="s">
        <v>446</v>
      </c>
      <c r="J5" s="89"/>
      <c r="K5" s="89" t="s">
        <v>449</v>
      </c>
      <c r="L5" s="1" t="str">
        <f t="shared" si="3"/>
        <v>? - ? - Delete? - </v>
      </c>
      <c r="M5" s="1" t="str">
        <f t="shared" si="4"/>
        <v>XX</v>
      </c>
      <c r="N5" s="1" t="str">
        <f t="shared" si="5"/>
        <v>XX</v>
      </c>
      <c r="O5" s="1" t="str">
        <f t="shared" si="6"/>
        <v>119</v>
      </c>
      <c r="P5" s="1" t="str">
        <f t="shared" si="7"/>
        <v>XXX</v>
      </c>
    </row>
    <row r="6" spans="1:16" ht="12.75">
      <c r="A6" s="90" t="str">
        <f t="shared" si="0"/>
        <v>XX-XX-119-XXX</v>
      </c>
      <c r="B6" t="str">
        <f t="shared" si="1"/>
        <v>? - ?</v>
      </c>
      <c r="C6" s="91" t="s">
        <v>450</v>
      </c>
      <c r="D6" s="91" t="s">
        <v>450</v>
      </c>
      <c r="E6" s="91" t="s">
        <v>451</v>
      </c>
      <c r="F6" s="92" t="str">
        <f t="shared" si="2"/>
        <v>Delete?</v>
      </c>
      <c r="G6" s="79"/>
      <c r="H6" s="80" t="str">
        <f t="shared" si="8"/>
        <v>FIX</v>
      </c>
      <c r="I6" s="89" t="s">
        <v>446</v>
      </c>
      <c r="J6" s="89"/>
      <c r="K6" s="89" t="s">
        <v>449</v>
      </c>
      <c r="L6" s="1" t="str">
        <f t="shared" si="3"/>
        <v>? - ? - Delete? - </v>
      </c>
      <c r="M6" s="1" t="str">
        <f t="shared" si="4"/>
        <v>XX</v>
      </c>
      <c r="N6" s="1" t="str">
        <f t="shared" si="5"/>
        <v>XX</v>
      </c>
      <c r="O6" s="1" t="str">
        <f t="shared" si="6"/>
        <v>119</v>
      </c>
      <c r="P6" s="1" t="str">
        <f t="shared" si="7"/>
        <v>XXX</v>
      </c>
    </row>
    <row r="7" spans="1:16" ht="12.75">
      <c r="A7" s="90" t="str">
        <f t="shared" si="0"/>
        <v>XX-XX-119-XXX</v>
      </c>
      <c r="B7" t="str">
        <f t="shared" si="1"/>
        <v>? - ?</v>
      </c>
      <c r="C7" s="91" t="s">
        <v>452</v>
      </c>
      <c r="D7" s="91" t="s">
        <v>452</v>
      </c>
      <c r="E7" s="91" t="s">
        <v>1086</v>
      </c>
      <c r="F7" s="92" t="str">
        <f t="shared" si="2"/>
        <v>Delete?</v>
      </c>
      <c r="G7" s="79"/>
      <c r="H7" s="80" t="str">
        <f t="shared" si="8"/>
        <v>FIX</v>
      </c>
      <c r="I7" s="89" t="s">
        <v>446</v>
      </c>
      <c r="J7" s="89"/>
      <c r="K7" s="89" t="s">
        <v>449</v>
      </c>
      <c r="L7" s="1" t="str">
        <f t="shared" si="3"/>
        <v>? - ? - Delete? - </v>
      </c>
      <c r="M7" s="1" t="str">
        <f t="shared" si="4"/>
        <v>XX</v>
      </c>
      <c r="N7" s="1" t="str">
        <f t="shared" si="5"/>
        <v>XX</v>
      </c>
      <c r="O7" s="1" t="str">
        <f t="shared" si="6"/>
        <v>119</v>
      </c>
      <c r="P7" s="1" t="str">
        <f t="shared" si="7"/>
        <v>XXX</v>
      </c>
    </row>
    <row r="8" spans="1:16" ht="12.75">
      <c r="A8" s="90" t="str">
        <f t="shared" si="0"/>
        <v>XX-XX-119-XXX</v>
      </c>
      <c r="B8" t="str">
        <f t="shared" si="1"/>
        <v>? - ?</v>
      </c>
      <c r="C8" s="91" t="s">
        <v>453</v>
      </c>
      <c r="D8" s="91" t="s">
        <v>453</v>
      </c>
      <c r="E8" s="91" t="s">
        <v>1086</v>
      </c>
      <c r="F8" s="92" t="str">
        <f t="shared" si="2"/>
        <v>Delete?</v>
      </c>
      <c r="G8" s="79"/>
      <c r="H8" s="80" t="str">
        <f t="shared" si="8"/>
        <v>FIX</v>
      </c>
      <c r="I8" s="89" t="s">
        <v>446</v>
      </c>
      <c r="J8" s="89"/>
      <c r="K8" s="89" t="s">
        <v>449</v>
      </c>
      <c r="L8" s="1" t="str">
        <f t="shared" si="3"/>
        <v>? - ? - Delete? - </v>
      </c>
      <c r="M8" s="1" t="str">
        <f t="shared" si="4"/>
        <v>XX</v>
      </c>
      <c r="N8" s="1" t="str">
        <f t="shared" si="5"/>
        <v>XX</v>
      </c>
      <c r="O8" s="1" t="str">
        <f t="shared" si="6"/>
        <v>119</v>
      </c>
      <c r="P8" s="1" t="str">
        <f t="shared" si="7"/>
        <v>XXX</v>
      </c>
    </row>
    <row r="9" spans="1:16" ht="12.75">
      <c r="A9" s="90" t="str">
        <f t="shared" si="0"/>
        <v>XX-XX-119-XXX</v>
      </c>
      <c r="B9" t="str">
        <f t="shared" si="1"/>
        <v>? - ?</v>
      </c>
      <c r="C9" s="91" t="s">
        <v>1218</v>
      </c>
      <c r="D9" s="91" t="s">
        <v>1218</v>
      </c>
      <c r="E9" s="93" t="s">
        <v>441</v>
      </c>
      <c r="F9" s="92" t="str">
        <f t="shared" si="2"/>
        <v>Delete?</v>
      </c>
      <c r="G9" s="79"/>
      <c r="H9" s="80" t="str">
        <f t="shared" si="8"/>
        <v>FIX</v>
      </c>
      <c r="I9" s="89" t="s">
        <v>1836</v>
      </c>
      <c r="J9" s="89"/>
      <c r="K9" s="89" t="s">
        <v>442</v>
      </c>
      <c r="L9" s="1" t="str">
        <f t="shared" si="3"/>
        <v>? - ? - Delete? - </v>
      </c>
      <c r="M9" s="1" t="str">
        <f t="shared" si="4"/>
        <v>XX</v>
      </c>
      <c r="N9" s="1" t="str">
        <f t="shared" si="5"/>
        <v>XX</v>
      </c>
      <c r="O9" s="1" t="str">
        <f t="shared" si="6"/>
        <v>119</v>
      </c>
      <c r="P9" s="1" t="str">
        <f t="shared" si="7"/>
        <v>XXX</v>
      </c>
    </row>
    <row r="10" spans="1:16" ht="12.75">
      <c r="A10" s="90" t="str">
        <f t="shared" si="0"/>
        <v>XX-XX-119-XXX</v>
      </c>
      <c r="B10" t="str">
        <f t="shared" si="1"/>
        <v>? - ?</v>
      </c>
      <c r="C10" s="91" t="s">
        <v>453</v>
      </c>
      <c r="D10" s="91" t="s">
        <v>453</v>
      </c>
      <c r="E10" s="93" t="s">
        <v>441</v>
      </c>
      <c r="F10" s="92" t="str">
        <f t="shared" si="2"/>
        <v>Delete?</v>
      </c>
      <c r="G10" s="79"/>
      <c r="H10" s="80" t="str">
        <f t="shared" si="8"/>
        <v>FIX</v>
      </c>
      <c r="I10" s="89" t="s">
        <v>444</v>
      </c>
      <c r="J10" s="89" t="s">
        <v>454</v>
      </c>
      <c r="K10" s="89"/>
      <c r="L10" s="1" t="str">
        <f t="shared" si="3"/>
        <v>? - ? - Delete? - </v>
      </c>
      <c r="M10" s="1" t="str">
        <f t="shared" si="4"/>
        <v>XX</v>
      </c>
      <c r="N10" s="1" t="str">
        <f t="shared" si="5"/>
        <v>XX</v>
      </c>
      <c r="O10" s="1" t="str">
        <f t="shared" si="6"/>
        <v>119</v>
      </c>
      <c r="P10" s="1" t="str">
        <f t="shared" si="7"/>
        <v>XXX</v>
      </c>
    </row>
    <row r="11" spans="1:16" ht="12.75">
      <c r="A11" s="90" t="str">
        <f t="shared" si="0"/>
        <v>XX-XX-119-XXX</v>
      </c>
      <c r="B11" t="str">
        <f t="shared" si="1"/>
        <v>? - ?</v>
      </c>
      <c r="C11" s="91" t="s">
        <v>455</v>
      </c>
      <c r="D11" s="91" t="s">
        <v>455</v>
      </c>
      <c r="E11" s="93" t="s">
        <v>441</v>
      </c>
      <c r="F11" s="92" t="str">
        <f t="shared" si="2"/>
        <v>Delete?</v>
      </c>
      <c r="G11" s="79"/>
      <c r="H11" s="80" t="str">
        <f t="shared" si="8"/>
        <v>FIX</v>
      </c>
      <c r="I11" s="89" t="s">
        <v>444</v>
      </c>
      <c r="J11" s="89" t="s">
        <v>456</v>
      </c>
      <c r="K11" s="89"/>
      <c r="L11" s="1" t="str">
        <f t="shared" si="3"/>
        <v>? - ? - Delete? - </v>
      </c>
      <c r="M11" s="1" t="str">
        <f t="shared" si="4"/>
        <v>XX</v>
      </c>
      <c r="N11" s="1" t="str">
        <f t="shared" si="5"/>
        <v>XX</v>
      </c>
      <c r="O11" s="1" t="str">
        <f t="shared" si="6"/>
        <v>119</v>
      </c>
      <c r="P11" s="1" t="str">
        <f t="shared" si="7"/>
        <v>XXX</v>
      </c>
    </row>
    <row r="12" spans="1:16" ht="12.75">
      <c r="A12" s="90" t="str">
        <f t="shared" si="0"/>
        <v>XX-XX-119-XXX</v>
      </c>
      <c r="B12" t="str">
        <f t="shared" si="1"/>
        <v>? - ?</v>
      </c>
      <c r="C12" s="91" t="s">
        <v>457</v>
      </c>
      <c r="D12" s="91" t="s">
        <v>457</v>
      </c>
      <c r="E12" s="93" t="s">
        <v>1086</v>
      </c>
      <c r="F12" s="92" t="str">
        <f t="shared" si="2"/>
        <v>Delete?</v>
      </c>
      <c r="G12" s="79"/>
      <c r="H12" s="80" t="str">
        <f t="shared" si="8"/>
        <v>FIX</v>
      </c>
      <c r="I12" s="89" t="s">
        <v>444</v>
      </c>
      <c r="J12" s="89" t="s">
        <v>458</v>
      </c>
      <c r="K12" s="89"/>
      <c r="L12" s="1" t="str">
        <f t="shared" si="3"/>
        <v>? - ? - Delete? - </v>
      </c>
      <c r="M12" s="1" t="str">
        <f t="shared" si="4"/>
        <v>XX</v>
      </c>
      <c r="N12" s="1" t="str">
        <f t="shared" si="5"/>
        <v>XX</v>
      </c>
      <c r="O12" s="1" t="str">
        <f t="shared" si="6"/>
        <v>119</v>
      </c>
      <c r="P12" s="1" t="str">
        <f t="shared" si="7"/>
        <v>XXX</v>
      </c>
    </row>
    <row r="13" spans="1:16" ht="12.75">
      <c r="A13" s="90" t="str">
        <f t="shared" si="0"/>
        <v>10-13-147-425</v>
      </c>
      <c r="B13" t="str">
        <f t="shared" si="1"/>
        <v>Accessories - Brass</v>
      </c>
      <c r="C13" s="91" t="s">
        <v>459</v>
      </c>
      <c r="D13" s="91" t="s">
        <v>1824</v>
      </c>
      <c r="E13" s="93" t="s">
        <v>424</v>
      </c>
      <c r="F13" s="92" t="str">
        <f t="shared" si="2"/>
        <v>Mutes</v>
      </c>
      <c r="G13" s="79" t="s">
        <v>1414</v>
      </c>
      <c r="H13" s="80" t="s">
        <v>128</v>
      </c>
      <c r="I13" s="89" t="s">
        <v>446</v>
      </c>
      <c r="J13" s="89" t="s">
        <v>402</v>
      </c>
      <c r="K13" s="89" t="s">
        <v>466</v>
      </c>
      <c r="L13" s="1" t="str">
        <f t="shared" si="3"/>
        <v>Accessories - Brass - Mutes - Mutes</v>
      </c>
      <c r="M13" s="1">
        <f t="shared" si="4"/>
        <v>10</v>
      </c>
      <c r="N13" s="1" t="str">
        <f t="shared" si="5"/>
        <v>13</v>
      </c>
      <c r="O13" s="1" t="str">
        <f t="shared" si="6"/>
        <v>147</v>
      </c>
      <c r="P13" s="1" t="str">
        <f t="shared" si="7"/>
        <v>425</v>
      </c>
    </row>
    <row r="14" spans="1:16" ht="12.75">
      <c r="A14" s="90" t="str">
        <f t="shared" si="0"/>
        <v>10-25-160-505</v>
      </c>
      <c r="B14" t="str">
        <f t="shared" si="1"/>
        <v>Accessories - Plucked</v>
      </c>
      <c r="C14" s="91" t="s">
        <v>368</v>
      </c>
      <c r="D14" s="91" t="s">
        <v>1145</v>
      </c>
      <c r="E14" s="93" t="s">
        <v>369</v>
      </c>
      <c r="F14" s="92" t="str">
        <f t="shared" si="2"/>
        <v>Picks/Slides</v>
      </c>
      <c r="G14" s="79" t="s">
        <v>1472</v>
      </c>
      <c r="H14" s="80" t="s">
        <v>128</v>
      </c>
      <c r="I14" s="89" t="s">
        <v>446</v>
      </c>
      <c r="J14" s="89" t="s">
        <v>445</v>
      </c>
      <c r="K14" s="89" t="s">
        <v>370</v>
      </c>
      <c r="L14" s="1" t="str">
        <f t="shared" si="3"/>
        <v>Accessories - Plucked - Picks/Slides - Picks</v>
      </c>
      <c r="M14" s="1">
        <f t="shared" si="4"/>
        <v>10</v>
      </c>
      <c r="N14" s="1" t="str">
        <f t="shared" si="5"/>
        <v>25</v>
      </c>
      <c r="O14" s="1" t="str">
        <f t="shared" si="6"/>
        <v>160</v>
      </c>
      <c r="P14" s="1" t="str">
        <f t="shared" si="7"/>
        <v>505</v>
      </c>
    </row>
    <row r="15" spans="1:16" ht="12.75">
      <c r="A15" s="90" t="str">
        <f t="shared" si="0"/>
        <v>10-25-160-551</v>
      </c>
      <c r="B15" t="str">
        <f t="shared" si="1"/>
        <v>Accessories - Plucked</v>
      </c>
      <c r="C15" s="91" t="s">
        <v>459</v>
      </c>
      <c r="D15" s="91" t="s">
        <v>1145</v>
      </c>
      <c r="E15" s="93" t="s">
        <v>366</v>
      </c>
      <c r="F15" s="92" t="str">
        <f t="shared" si="2"/>
        <v>Picks/Slides</v>
      </c>
      <c r="G15" s="79" t="s">
        <v>1474</v>
      </c>
      <c r="H15" s="80" t="s">
        <v>128</v>
      </c>
      <c r="I15" s="89" t="s">
        <v>446</v>
      </c>
      <c r="J15" s="89" t="s">
        <v>456</v>
      </c>
      <c r="K15" s="89" t="s">
        <v>367</v>
      </c>
      <c r="L15" s="1" t="str">
        <f t="shared" si="3"/>
        <v>Accessories - Plucked - Picks/Slides - Slides</v>
      </c>
      <c r="M15" s="1">
        <f t="shared" si="4"/>
        <v>10</v>
      </c>
      <c r="N15" s="1" t="str">
        <f t="shared" si="5"/>
        <v>25</v>
      </c>
      <c r="O15" s="1" t="str">
        <f t="shared" si="6"/>
        <v>160</v>
      </c>
      <c r="P15" s="1" t="str">
        <f t="shared" si="7"/>
        <v>551</v>
      </c>
    </row>
    <row r="16" spans="1:16" ht="12.75">
      <c r="A16" s="90" t="str">
        <f t="shared" si="0"/>
        <v>10-25-174-587</v>
      </c>
      <c r="B16" t="str">
        <f t="shared" si="1"/>
        <v>Accessories - Plucked</v>
      </c>
      <c r="C16" s="91" t="s">
        <v>459</v>
      </c>
      <c r="D16" s="91" t="s">
        <v>1145</v>
      </c>
      <c r="E16" s="93" t="s">
        <v>372</v>
      </c>
      <c r="F16" s="92" t="str">
        <f t="shared" si="2"/>
        <v>Straps</v>
      </c>
      <c r="G16" s="79" t="s">
        <v>1424</v>
      </c>
      <c r="H16" s="80" t="s">
        <v>128</v>
      </c>
      <c r="I16" s="89" t="s">
        <v>446</v>
      </c>
      <c r="J16" s="89" t="s">
        <v>445</v>
      </c>
      <c r="K16" s="89" t="s">
        <v>372</v>
      </c>
      <c r="L16" s="1" t="str">
        <f t="shared" si="3"/>
        <v>Accessories - Plucked - Straps - Straps</v>
      </c>
      <c r="M16" s="1">
        <f t="shared" si="4"/>
        <v>10</v>
      </c>
      <c r="N16" s="1" t="str">
        <f t="shared" si="5"/>
        <v>25</v>
      </c>
      <c r="O16" s="1" t="str">
        <f t="shared" si="6"/>
        <v>174</v>
      </c>
      <c r="P16" s="1" t="str">
        <f t="shared" si="7"/>
        <v>587</v>
      </c>
    </row>
    <row r="17" spans="1:16" ht="12.75">
      <c r="A17" s="90" t="str">
        <f t="shared" si="0"/>
        <v>10-11-XXX-189</v>
      </c>
      <c r="B17" t="str">
        <f t="shared" si="1"/>
        <v>Accessories - Audio</v>
      </c>
      <c r="C17" s="91" t="s">
        <v>472</v>
      </c>
      <c r="D17" s="91" t="s">
        <v>1678</v>
      </c>
      <c r="E17" s="93" t="s">
        <v>457</v>
      </c>
      <c r="F17" s="92" t="str">
        <f t="shared" si="2"/>
        <v>?</v>
      </c>
      <c r="G17" s="79" t="s">
        <v>1235</v>
      </c>
      <c r="H17" s="80" t="str">
        <f aca="true" t="shared" si="9" ref="H17:H32">IF(ISERROR(FIND("?",L17))=FALSE,"FIX",IF(COUNTIF(L$2:L$122,L17)&gt;1,"DUPE",""))</f>
        <v>FIX</v>
      </c>
      <c r="I17" s="89" t="s">
        <v>473</v>
      </c>
      <c r="J17" s="89" t="s">
        <v>474</v>
      </c>
      <c r="K17" s="89" t="s">
        <v>475</v>
      </c>
      <c r="L17" s="1" t="str">
        <f t="shared" si="3"/>
        <v>Accessories - Audio - ? - Carts and Transport Equipment</v>
      </c>
      <c r="M17" s="1">
        <f t="shared" si="4"/>
        <v>10</v>
      </c>
      <c r="N17" s="1" t="str">
        <f t="shared" si="5"/>
        <v>11</v>
      </c>
      <c r="O17" s="1" t="str">
        <f t="shared" si="6"/>
        <v>XXX</v>
      </c>
      <c r="P17" s="1" t="str">
        <f t="shared" si="7"/>
        <v>189</v>
      </c>
    </row>
    <row r="18" spans="1:16" ht="12.75">
      <c r="A18" s="90" t="str">
        <f t="shared" si="0"/>
        <v>10-11-XXX-262</v>
      </c>
      <c r="B18" t="str">
        <f t="shared" si="1"/>
        <v>Accessories - Audio</v>
      </c>
      <c r="C18" s="91" t="s">
        <v>476</v>
      </c>
      <c r="D18" s="91" t="s">
        <v>1678</v>
      </c>
      <c r="E18" s="93" t="s">
        <v>1218</v>
      </c>
      <c r="F18" s="92" t="str">
        <f t="shared" si="2"/>
        <v>?</v>
      </c>
      <c r="G18" s="79" t="s">
        <v>1236</v>
      </c>
      <c r="H18" s="80" t="str">
        <f t="shared" si="9"/>
        <v>FIX</v>
      </c>
      <c r="I18" s="89" t="s">
        <v>473</v>
      </c>
      <c r="J18" s="89" t="s">
        <v>477</v>
      </c>
      <c r="K18" s="89" t="s">
        <v>478</v>
      </c>
      <c r="L18" s="1" t="str">
        <f t="shared" si="3"/>
        <v>Accessories - Audio - ? - Direct Boxes</v>
      </c>
      <c r="M18" s="1">
        <f t="shared" si="4"/>
        <v>10</v>
      </c>
      <c r="N18" s="1" t="str">
        <f t="shared" si="5"/>
        <v>11</v>
      </c>
      <c r="O18" s="1" t="str">
        <f t="shared" si="6"/>
        <v>XXX</v>
      </c>
      <c r="P18" s="1" t="str">
        <f t="shared" si="7"/>
        <v>262</v>
      </c>
    </row>
    <row r="19" spans="1:16" ht="12.75">
      <c r="A19" s="90" t="str">
        <f t="shared" si="0"/>
        <v>10-11-XXX-328</v>
      </c>
      <c r="B19" t="str">
        <f t="shared" si="1"/>
        <v>Accessories - Audio</v>
      </c>
      <c r="C19" s="91" t="s">
        <v>1219</v>
      </c>
      <c r="D19" s="91" t="s">
        <v>1678</v>
      </c>
      <c r="E19" s="93" t="s">
        <v>467</v>
      </c>
      <c r="F19" s="92" t="str">
        <f t="shared" si="2"/>
        <v>?</v>
      </c>
      <c r="G19" s="79" t="s">
        <v>1237</v>
      </c>
      <c r="H19" s="80" t="str">
        <f t="shared" si="9"/>
        <v>FIX</v>
      </c>
      <c r="I19" s="89" t="s">
        <v>473</v>
      </c>
      <c r="J19" s="89" t="s">
        <v>477</v>
      </c>
      <c r="K19" s="89" t="s">
        <v>479</v>
      </c>
      <c r="L19" s="1" t="str">
        <f t="shared" si="3"/>
        <v>Accessories - Audio - ? - General</v>
      </c>
      <c r="M19" s="1">
        <f t="shared" si="4"/>
        <v>10</v>
      </c>
      <c r="N19" s="1" t="str">
        <f t="shared" si="5"/>
        <v>11</v>
      </c>
      <c r="O19" s="1" t="str">
        <f t="shared" si="6"/>
        <v>XXX</v>
      </c>
      <c r="P19" s="1" t="str">
        <f t="shared" si="7"/>
        <v>328</v>
      </c>
    </row>
    <row r="20" spans="1:16" ht="12.75">
      <c r="A20" s="90" t="str">
        <f t="shared" si="0"/>
        <v>10-11-XXX-330</v>
      </c>
      <c r="B20" t="str">
        <f t="shared" si="1"/>
        <v>Accessories - Audio</v>
      </c>
      <c r="C20" s="91" t="s">
        <v>472</v>
      </c>
      <c r="D20" s="91" t="s">
        <v>1678</v>
      </c>
      <c r="E20" s="93" t="s">
        <v>467</v>
      </c>
      <c r="F20" s="92" t="str">
        <f t="shared" si="2"/>
        <v>?</v>
      </c>
      <c r="G20" s="79" t="s">
        <v>1238</v>
      </c>
      <c r="H20" s="80" t="str">
        <f t="shared" si="9"/>
        <v>FIX</v>
      </c>
      <c r="I20" s="89" t="s">
        <v>473</v>
      </c>
      <c r="J20" s="89" t="s">
        <v>480</v>
      </c>
      <c r="K20" s="89" t="s">
        <v>1138</v>
      </c>
      <c r="L20" s="1" t="str">
        <f t="shared" si="3"/>
        <v>Accessories - Audio - ? - Gooseneck/Clamp-on Lights</v>
      </c>
      <c r="M20" s="1">
        <f t="shared" si="4"/>
        <v>10</v>
      </c>
      <c r="N20" s="1" t="str">
        <f t="shared" si="5"/>
        <v>11</v>
      </c>
      <c r="O20" s="1" t="str">
        <f t="shared" si="6"/>
        <v>XXX</v>
      </c>
      <c r="P20" s="1" t="str">
        <f t="shared" si="7"/>
        <v>330</v>
      </c>
    </row>
    <row r="21" spans="1:16" ht="12.75">
      <c r="A21" s="90" t="str">
        <f t="shared" si="0"/>
        <v>10-11-XXX-397</v>
      </c>
      <c r="B21" t="str">
        <f t="shared" si="1"/>
        <v>Accessories - Audio</v>
      </c>
      <c r="C21" s="91" t="s">
        <v>1219</v>
      </c>
      <c r="D21" s="91" t="s">
        <v>1678</v>
      </c>
      <c r="E21" s="93" t="s">
        <v>467</v>
      </c>
      <c r="F21" s="92" t="str">
        <f t="shared" si="2"/>
        <v>?</v>
      </c>
      <c r="G21" s="79" t="s">
        <v>1240</v>
      </c>
      <c r="H21" s="80" t="str">
        <f t="shared" si="9"/>
        <v>FIX</v>
      </c>
      <c r="I21" s="89" t="s">
        <v>473</v>
      </c>
      <c r="J21" s="89" t="s">
        <v>477</v>
      </c>
      <c r="K21" s="89" t="s">
        <v>479</v>
      </c>
      <c r="L21" s="1" t="str">
        <f t="shared" si="3"/>
        <v>Accessories - Audio - ? - Microphone Accessories</v>
      </c>
      <c r="M21" s="1">
        <f t="shared" si="4"/>
        <v>10</v>
      </c>
      <c r="N21" s="1" t="str">
        <f t="shared" si="5"/>
        <v>11</v>
      </c>
      <c r="O21" s="1" t="str">
        <f t="shared" si="6"/>
        <v>XXX</v>
      </c>
      <c r="P21" s="1" t="str">
        <f t="shared" si="7"/>
        <v>397</v>
      </c>
    </row>
    <row r="22" spans="1:16" ht="12.75">
      <c r="A22" s="90" t="str">
        <f t="shared" si="0"/>
        <v>10-11-XXX-613</v>
      </c>
      <c r="B22" t="str">
        <f t="shared" si="1"/>
        <v>Accessories - Audio</v>
      </c>
      <c r="C22" s="91" t="s">
        <v>472</v>
      </c>
      <c r="D22" s="91" t="s">
        <v>1678</v>
      </c>
      <c r="E22" s="93" t="s">
        <v>467</v>
      </c>
      <c r="F22" s="92" t="str">
        <f t="shared" si="2"/>
        <v>?</v>
      </c>
      <c r="G22" s="79" t="s">
        <v>1244</v>
      </c>
      <c r="H22" s="80" t="str">
        <f t="shared" si="9"/>
        <v>FIX</v>
      </c>
      <c r="I22" s="89" t="s">
        <v>473</v>
      </c>
      <c r="J22" s="89" t="s">
        <v>481</v>
      </c>
      <c r="K22" s="89" t="s">
        <v>477</v>
      </c>
      <c r="L22" s="1" t="str">
        <f t="shared" si="3"/>
        <v>Accessories - Audio - ? - Test Equipment</v>
      </c>
      <c r="M22" s="1">
        <f t="shared" si="4"/>
        <v>10</v>
      </c>
      <c r="N22" s="1" t="str">
        <f t="shared" si="5"/>
        <v>11</v>
      </c>
      <c r="O22" s="1" t="str">
        <f t="shared" si="6"/>
        <v>XXX</v>
      </c>
      <c r="P22" s="1" t="str">
        <f t="shared" si="7"/>
        <v>613</v>
      </c>
    </row>
    <row r="23" spans="1:16" ht="12.75">
      <c r="A23" s="90" t="str">
        <f t="shared" si="0"/>
        <v>10-11-XXX-628</v>
      </c>
      <c r="B23" t="str">
        <f t="shared" si="1"/>
        <v>Accessories - Audio</v>
      </c>
      <c r="C23" s="91" t="s">
        <v>482</v>
      </c>
      <c r="D23" s="91" t="s">
        <v>1678</v>
      </c>
      <c r="E23" s="93" t="s">
        <v>483</v>
      </c>
      <c r="F23" s="92" t="str">
        <f t="shared" si="2"/>
        <v>?</v>
      </c>
      <c r="G23" s="79" t="s">
        <v>1245</v>
      </c>
      <c r="H23" s="80" t="str">
        <f t="shared" si="9"/>
        <v>FIX</v>
      </c>
      <c r="I23" s="89" t="s">
        <v>473</v>
      </c>
      <c r="J23" s="89" t="s">
        <v>484</v>
      </c>
      <c r="K23" s="89" t="s">
        <v>485</v>
      </c>
      <c r="L23" s="1" t="str">
        <f t="shared" si="3"/>
        <v>Accessories - Audio - ? - Transformers, Splitters</v>
      </c>
      <c r="M23" s="1">
        <f t="shared" si="4"/>
        <v>10</v>
      </c>
      <c r="N23" s="1" t="str">
        <f t="shared" si="5"/>
        <v>11</v>
      </c>
      <c r="O23" s="1" t="str">
        <f t="shared" si="6"/>
        <v>XXX</v>
      </c>
      <c r="P23" s="1" t="str">
        <f t="shared" si="7"/>
        <v>628</v>
      </c>
    </row>
    <row r="24" spans="1:16" ht="12.75">
      <c r="A24" s="90" t="str">
        <f t="shared" si="0"/>
        <v>10-24-XXX-439</v>
      </c>
      <c r="B24" t="str">
        <f t="shared" si="1"/>
        <v>Accessories - Percussion</v>
      </c>
      <c r="C24" s="91" t="s">
        <v>413</v>
      </c>
      <c r="D24" s="91" t="s">
        <v>1831</v>
      </c>
      <c r="E24" s="93" t="s">
        <v>1218</v>
      </c>
      <c r="F24" s="92" t="str">
        <f t="shared" si="2"/>
        <v>?</v>
      </c>
      <c r="G24" s="79" t="s">
        <v>1415</v>
      </c>
      <c r="H24" s="80" t="str">
        <f t="shared" si="9"/>
        <v>FIX</v>
      </c>
      <c r="I24" s="89" t="s">
        <v>446</v>
      </c>
      <c r="J24" s="89" t="s">
        <v>356</v>
      </c>
      <c r="K24" s="89" t="s">
        <v>419</v>
      </c>
      <c r="L24" s="1" t="str">
        <f t="shared" si="3"/>
        <v>Accessories - Percussion - ? - Other</v>
      </c>
      <c r="M24" s="1">
        <f t="shared" si="4"/>
        <v>10</v>
      </c>
      <c r="N24" s="1" t="str">
        <f t="shared" si="5"/>
        <v>24</v>
      </c>
      <c r="O24" s="1" t="str">
        <f t="shared" si="6"/>
        <v>XXX</v>
      </c>
      <c r="P24" s="1" t="str">
        <f t="shared" si="7"/>
        <v>439</v>
      </c>
    </row>
    <row r="25" spans="1:16" ht="12.75">
      <c r="A25" s="90" t="str">
        <f t="shared" si="0"/>
        <v>10-24-XXX-477</v>
      </c>
      <c r="B25" t="str">
        <f t="shared" si="1"/>
        <v>Accessories - Percussion</v>
      </c>
      <c r="C25" s="91" t="s">
        <v>459</v>
      </c>
      <c r="D25" s="91" t="s">
        <v>1831</v>
      </c>
      <c r="E25" s="93" t="s">
        <v>1218</v>
      </c>
      <c r="F25" s="92" t="str">
        <f t="shared" si="2"/>
        <v>?</v>
      </c>
      <c r="G25" s="79" t="s">
        <v>1450</v>
      </c>
      <c r="H25" s="80" t="str">
        <f t="shared" si="9"/>
        <v>FIX</v>
      </c>
      <c r="I25" s="89" t="s">
        <v>446</v>
      </c>
      <c r="J25" s="89" t="s">
        <v>356</v>
      </c>
      <c r="K25" s="89" t="s">
        <v>357</v>
      </c>
      <c r="L25" s="1" t="str">
        <f t="shared" si="3"/>
        <v>Accessories - Percussion - ? - Pedals</v>
      </c>
      <c r="M25" s="1">
        <f t="shared" si="4"/>
        <v>10</v>
      </c>
      <c r="N25" s="1" t="str">
        <f t="shared" si="5"/>
        <v>24</v>
      </c>
      <c r="O25" s="1" t="str">
        <f t="shared" si="6"/>
        <v>XXX</v>
      </c>
      <c r="P25" s="1" t="str">
        <f t="shared" si="7"/>
        <v>477</v>
      </c>
    </row>
    <row r="26" spans="1:16" ht="12.75">
      <c r="A26" s="90" t="str">
        <f t="shared" si="0"/>
        <v>10-24-XXX-516</v>
      </c>
      <c r="B26" t="str">
        <f t="shared" si="1"/>
        <v>Accessories - Percussion</v>
      </c>
      <c r="C26" s="91" t="s">
        <v>459</v>
      </c>
      <c r="D26" s="91" t="s">
        <v>1831</v>
      </c>
      <c r="E26" s="93" t="s">
        <v>1218</v>
      </c>
      <c r="F26" s="92" t="str">
        <f t="shared" si="2"/>
        <v>?</v>
      </c>
      <c r="G26" s="79" t="s">
        <v>1451</v>
      </c>
      <c r="H26" s="80" t="str">
        <f t="shared" si="9"/>
        <v>FIX</v>
      </c>
      <c r="I26" s="89" t="s">
        <v>446</v>
      </c>
      <c r="J26" s="89" t="s">
        <v>356</v>
      </c>
      <c r="K26" s="89"/>
      <c r="L26" s="1" t="str">
        <f t="shared" si="3"/>
        <v>Accessories - Percussion - ? - Practice Pads</v>
      </c>
      <c r="M26" s="1">
        <f t="shared" si="4"/>
        <v>10</v>
      </c>
      <c r="N26" s="1" t="str">
        <f t="shared" si="5"/>
        <v>24</v>
      </c>
      <c r="O26" s="1" t="str">
        <f t="shared" si="6"/>
        <v>XXX</v>
      </c>
      <c r="P26" s="1" t="str">
        <f t="shared" si="7"/>
        <v>516</v>
      </c>
    </row>
    <row r="27" spans="1:16" ht="12.75">
      <c r="A27" s="90" t="str">
        <f t="shared" si="0"/>
        <v>10-25-XXX-439</v>
      </c>
      <c r="B27" t="str">
        <f t="shared" si="1"/>
        <v>Accessories - Plucked</v>
      </c>
      <c r="C27" s="91" t="s">
        <v>459</v>
      </c>
      <c r="D27" s="91" t="s">
        <v>1145</v>
      </c>
      <c r="E27" s="93" t="s">
        <v>365</v>
      </c>
      <c r="F27" s="92" t="str">
        <f t="shared" si="2"/>
        <v>?</v>
      </c>
      <c r="G27" s="79" t="s">
        <v>1415</v>
      </c>
      <c r="H27" s="80" t="str">
        <f t="shared" si="9"/>
        <v>FIX</v>
      </c>
      <c r="I27" s="89" t="s">
        <v>446</v>
      </c>
      <c r="J27" s="89" t="s">
        <v>445</v>
      </c>
      <c r="K27" s="89" t="s">
        <v>413</v>
      </c>
      <c r="L27" s="1" t="str">
        <f t="shared" si="3"/>
        <v>Accessories - Plucked - ? - Other</v>
      </c>
      <c r="M27" s="1">
        <f t="shared" si="4"/>
        <v>10</v>
      </c>
      <c r="N27" s="1" t="str">
        <f t="shared" si="5"/>
        <v>25</v>
      </c>
      <c r="O27" s="1" t="str">
        <f t="shared" si="6"/>
        <v>XXX</v>
      </c>
      <c r="P27" s="1" t="str">
        <f t="shared" si="7"/>
        <v>439</v>
      </c>
    </row>
    <row r="28" spans="1:16" ht="12.75">
      <c r="A28" s="90" t="str">
        <f t="shared" si="0"/>
        <v>10-25-XXX-602</v>
      </c>
      <c r="B28" t="str">
        <f t="shared" si="1"/>
        <v>Accessories - Plucked</v>
      </c>
      <c r="C28" s="91" t="s">
        <v>459</v>
      </c>
      <c r="D28" s="91" t="s">
        <v>1145</v>
      </c>
      <c r="E28" s="93" t="s">
        <v>1218</v>
      </c>
      <c r="F28" s="92" t="str">
        <f t="shared" si="2"/>
        <v>?</v>
      </c>
      <c r="G28" s="79" t="s">
        <v>1475</v>
      </c>
      <c r="H28" s="80" t="str">
        <f t="shared" si="9"/>
        <v>FIX</v>
      </c>
      <c r="I28" s="89" t="s">
        <v>446</v>
      </c>
      <c r="J28" s="89" t="s">
        <v>445</v>
      </c>
      <c r="K28" s="89" t="s">
        <v>459</v>
      </c>
      <c r="L28" s="1" t="str">
        <f t="shared" si="3"/>
        <v>Accessories - Plucked - ? - Synthesizers</v>
      </c>
      <c r="M28" s="1">
        <f t="shared" si="4"/>
        <v>10</v>
      </c>
      <c r="N28" s="1" t="str">
        <f t="shared" si="5"/>
        <v>25</v>
      </c>
      <c r="O28" s="1" t="str">
        <f t="shared" si="6"/>
        <v>XXX</v>
      </c>
      <c r="P28" s="1" t="str">
        <f t="shared" si="7"/>
        <v>602</v>
      </c>
    </row>
    <row r="29" spans="1:16" ht="12.75">
      <c r="A29" s="90" t="str">
        <f t="shared" si="0"/>
        <v>10-XX-155-439</v>
      </c>
      <c r="B29" t="str">
        <f t="shared" si="1"/>
        <v>Accessories - ?</v>
      </c>
      <c r="C29" s="91" t="s">
        <v>463</v>
      </c>
      <c r="D29" s="91" t="s">
        <v>460</v>
      </c>
      <c r="E29" s="93" t="s">
        <v>464</v>
      </c>
      <c r="F29" s="92" t="str">
        <f t="shared" si="2"/>
        <v>Parts</v>
      </c>
      <c r="G29" s="79" t="s">
        <v>1415</v>
      </c>
      <c r="H29" s="80" t="str">
        <f t="shared" si="9"/>
        <v>FIX</v>
      </c>
      <c r="I29" s="89" t="s">
        <v>446</v>
      </c>
      <c r="J29" s="89" t="s">
        <v>465</v>
      </c>
      <c r="K29" s="89" t="s">
        <v>466</v>
      </c>
      <c r="L29" s="1" t="str">
        <f t="shared" si="3"/>
        <v>Accessories - ? - Parts - Other</v>
      </c>
      <c r="M29" s="1">
        <f t="shared" si="4"/>
        <v>10</v>
      </c>
      <c r="N29" s="1" t="str">
        <f t="shared" si="5"/>
        <v>XX</v>
      </c>
      <c r="O29" s="1" t="str">
        <f t="shared" si="6"/>
        <v>155</v>
      </c>
      <c r="P29" s="1" t="str">
        <f t="shared" si="7"/>
        <v>439</v>
      </c>
    </row>
    <row r="30" spans="1:16" ht="12.75">
      <c r="A30" s="90" t="str">
        <f t="shared" si="0"/>
        <v>10-XX-155-469</v>
      </c>
      <c r="B30" t="str">
        <f t="shared" si="1"/>
        <v>Accessories - ?</v>
      </c>
      <c r="C30" s="91" t="s">
        <v>459</v>
      </c>
      <c r="D30" s="91" t="s">
        <v>467</v>
      </c>
      <c r="E30" s="93" t="s">
        <v>468</v>
      </c>
      <c r="F30" s="92" t="str">
        <f t="shared" si="2"/>
        <v>Parts</v>
      </c>
      <c r="G30" s="79" t="s">
        <v>1470</v>
      </c>
      <c r="H30" s="80" t="str">
        <f t="shared" si="9"/>
        <v>FIX</v>
      </c>
      <c r="I30" s="89" t="s">
        <v>446</v>
      </c>
      <c r="J30" s="89" t="s">
        <v>465</v>
      </c>
      <c r="K30" s="89" t="s">
        <v>469</v>
      </c>
      <c r="L30" s="1" t="str">
        <f t="shared" si="3"/>
        <v>Accessories - ? - Parts - Parts</v>
      </c>
      <c r="M30" s="1">
        <f t="shared" si="4"/>
        <v>10</v>
      </c>
      <c r="N30" s="1" t="str">
        <f t="shared" si="5"/>
        <v>XX</v>
      </c>
      <c r="O30" s="1" t="str">
        <f t="shared" si="6"/>
        <v>155</v>
      </c>
      <c r="P30" s="1" t="str">
        <f t="shared" si="7"/>
        <v>469</v>
      </c>
    </row>
    <row r="31" spans="1:16" ht="12.75">
      <c r="A31" s="90" t="str">
        <f t="shared" si="0"/>
        <v>10-XX-161-504</v>
      </c>
      <c r="B31" t="str">
        <f t="shared" si="1"/>
        <v>Accessories - ?</v>
      </c>
      <c r="C31" s="91" t="s">
        <v>459</v>
      </c>
      <c r="D31" s="91" t="s">
        <v>467</v>
      </c>
      <c r="E31" s="93" t="s">
        <v>470</v>
      </c>
      <c r="F31" s="92" t="str">
        <f t="shared" si="2"/>
        <v>Pickups</v>
      </c>
      <c r="G31" s="79" t="s">
        <v>1471</v>
      </c>
      <c r="H31" s="80" t="str">
        <f t="shared" si="9"/>
        <v>FIX</v>
      </c>
      <c r="I31" s="89" t="s">
        <v>446</v>
      </c>
      <c r="J31" s="89" t="s">
        <v>465</v>
      </c>
      <c r="K31" s="89" t="s">
        <v>471</v>
      </c>
      <c r="L31" s="1" t="str">
        <f t="shared" si="3"/>
        <v>Accessories - ? - Pickups - Pick Ups</v>
      </c>
      <c r="M31" s="1">
        <f t="shared" si="4"/>
        <v>10</v>
      </c>
      <c r="N31" s="1" t="str">
        <f t="shared" si="5"/>
        <v>XX</v>
      </c>
      <c r="O31" s="1" t="str">
        <f t="shared" si="6"/>
        <v>161</v>
      </c>
      <c r="P31" s="1" t="str">
        <f t="shared" si="7"/>
        <v>504</v>
      </c>
    </row>
    <row r="32" spans="1:16" ht="12.75">
      <c r="A32" s="90" t="str">
        <f t="shared" si="0"/>
        <v>10-XX-XXX-197</v>
      </c>
      <c r="B32" t="str">
        <f t="shared" si="1"/>
        <v>Accessories - ?</v>
      </c>
      <c r="C32" s="91" t="s">
        <v>459</v>
      </c>
      <c r="D32" s="91" t="s">
        <v>460</v>
      </c>
      <c r="E32" s="93" t="s">
        <v>460</v>
      </c>
      <c r="F32" s="92" t="str">
        <f t="shared" si="2"/>
        <v>?</v>
      </c>
      <c r="G32" s="79" t="s">
        <v>1398</v>
      </c>
      <c r="H32" s="80" t="str">
        <f t="shared" si="9"/>
        <v>FIX</v>
      </c>
      <c r="I32" s="89" t="s">
        <v>446</v>
      </c>
      <c r="J32" s="89" t="s">
        <v>461</v>
      </c>
      <c r="K32" s="89" t="s">
        <v>462</v>
      </c>
      <c r="L32" s="1" t="str">
        <f t="shared" si="3"/>
        <v>Accessories - ? - ? - Cases - Other</v>
      </c>
      <c r="M32" s="1">
        <f t="shared" si="4"/>
        <v>10</v>
      </c>
      <c r="N32" s="1" t="str">
        <f t="shared" si="5"/>
        <v>XX</v>
      </c>
      <c r="O32" s="1" t="str">
        <f t="shared" si="6"/>
        <v>XXX</v>
      </c>
      <c r="P32" s="1" t="str">
        <f t="shared" si="7"/>
        <v>197</v>
      </c>
    </row>
    <row r="33" spans="1:16" ht="12.75">
      <c r="A33" s="90" t="str">
        <f t="shared" si="0"/>
        <v>20-XX-XXX-XXX</v>
      </c>
      <c r="B33" t="str">
        <f t="shared" si="1"/>
        <v>Audio - ?</v>
      </c>
      <c r="C33" s="91" t="s">
        <v>480</v>
      </c>
      <c r="D33" s="91" t="s">
        <v>455</v>
      </c>
      <c r="E33" s="93" t="s">
        <v>391</v>
      </c>
      <c r="F33" s="92" t="str">
        <f t="shared" si="2"/>
        <v>?</v>
      </c>
      <c r="G33" s="79" t="s">
        <v>1261</v>
      </c>
      <c r="H33" s="80" t="s">
        <v>392</v>
      </c>
      <c r="I33" s="89" t="s">
        <v>473</v>
      </c>
      <c r="J33" s="89"/>
      <c r="K33" s="89" t="s">
        <v>393</v>
      </c>
      <c r="L33" s="1" t="str">
        <f t="shared" si="3"/>
        <v>Audio - ? - ? - (Microphones - Specialty) Removed*</v>
      </c>
      <c r="M33" s="1">
        <f t="shared" si="4"/>
        <v>20</v>
      </c>
      <c r="N33" s="1" t="str">
        <f t="shared" si="5"/>
        <v>XX</v>
      </c>
      <c r="O33" s="1" t="str">
        <f t="shared" si="6"/>
        <v>XXX</v>
      </c>
      <c r="P33" s="1" t="str">
        <f t="shared" si="7"/>
        <v>XXX</v>
      </c>
    </row>
    <row r="34" spans="1:16" ht="12.75">
      <c r="A34" s="90" t="str">
        <f aca="true" t="shared" si="10" ref="A34:A65">M34&amp;"-"&amp;N34&amp;"-"&amp;O34&amp;"-"&amp;P34</f>
        <v>20-XX-XXX-XXX</v>
      </c>
      <c r="B34" t="str">
        <f aca="true" t="shared" si="11" ref="B34:B65">IF(C34="Print Music",C34,C34&amp;" - "&amp;D34)</f>
        <v>Audio - ?</v>
      </c>
      <c r="C34" s="91" t="s">
        <v>312</v>
      </c>
      <c r="D34" s="91" t="s">
        <v>310</v>
      </c>
      <c r="E34" s="93" t="s">
        <v>391</v>
      </c>
      <c r="F34" s="92" t="str">
        <f aca="true" t="shared" si="12" ref="F34:F65">IF(C34="Print Music",D34&amp;" - "&amp;E34,E34)</f>
        <v>?</v>
      </c>
      <c r="G34" s="79" t="s">
        <v>1266</v>
      </c>
      <c r="H34" s="80" t="s">
        <v>313</v>
      </c>
      <c r="I34" s="89" t="s">
        <v>473</v>
      </c>
      <c r="J34" s="89"/>
      <c r="K34" s="89" t="s">
        <v>393</v>
      </c>
      <c r="L34" s="1" t="str">
        <f aca="true" t="shared" si="13" ref="L34:L65">C34&amp;" - "&amp;D34&amp;" - "&amp;E34&amp;" - "&amp;G34</f>
        <v>Audio - ? - ? - Performance Effects (remove)</v>
      </c>
      <c r="M34" s="1">
        <f aca="true" t="shared" si="14" ref="M34:M65">IF(ISERROR(VLOOKUP(C34,Lvl1Code,2,FALSE)),"XX",VLOOKUP(C34,Lvl1Code,2,FALSE))</f>
        <v>20</v>
      </c>
      <c r="N34" s="1" t="str">
        <f aca="true" t="shared" si="15" ref="N34:N65">IF(ISERROR(VLOOKUP(D34,Lvl2Code,2,FALSE)),"XX",VLOOKUP(D34,Lvl2Code,2,FALSE))</f>
        <v>XX</v>
      </c>
      <c r="O34" s="1" t="str">
        <f aca="true" t="shared" si="16" ref="O34:O65">IF(ISERROR(VLOOKUP(E34,Lvl3Code,2,FALSE)),"XXX",VLOOKUP(E34,Lvl3Code,2,FALSE))</f>
        <v>XXX</v>
      </c>
      <c r="P34" s="1" t="str">
        <f aca="true" t="shared" si="17" ref="P34:P65">IF(ISERROR(VLOOKUP(G34,Lvl4Code,2,FALSE)),"XXX",VLOOKUP(G34,Lvl4Code,2,FALSE))</f>
        <v>XXX</v>
      </c>
    </row>
    <row r="35" spans="1:16" ht="12.75">
      <c r="A35" s="90" t="str">
        <f t="shared" si="10"/>
        <v>20-XX-XXX-XXX</v>
      </c>
      <c r="B35" t="str">
        <f t="shared" si="11"/>
        <v>Audio - ?</v>
      </c>
      <c r="C35" s="91" t="s">
        <v>480</v>
      </c>
      <c r="D35" s="91" t="s">
        <v>1218</v>
      </c>
      <c r="E35" s="93" t="s">
        <v>391</v>
      </c>
      <c r="F35" s="92" t="str">
        <f t="shared" si="12"/>
        <v>?</v>
      </c>
      <c r="G35" s="79" t="s">
        <v>1270</v>
      </c>
      <c r="H35" s="80" t="s">
        <v>313</v>
      </c>
      <c r="I35" s="89" t="s">
        <v>473</v>
      </c>
      <c r="J35" s="89"/>
      <c r="K35" s="89" t="s">
        <v>393</v>
      </c>
      <c r="L35" s="1" t="str">
        <f t="shared" si="13"/>
        <v>Audio - ? - ? - Stage Monitors (remove)</v>
      </c>
      <c r="M35" s="1">
        <f t="shared" si="14"/>
        <v>20</v>
      </c>
      <c r="N35" s="1" t="str">
        <f t="shared" si="15"/>
        <v>XX</v>
      </c>
      <c r="O35" s="1" t="str">
        <f t="shared" si="16"/>
        <v>XXX</v>
      </c>
      <c r="P35" s="1" t="str">
        <f t="shared" si="17"/>
        <v>XXX</v>
      </c>
    </row>
    <row r="36" spans="1:16" ht="12.75">
      <c r="A36" s="90" t="str">
        <f t="shared" si="10"/>
        <v>20-XX-141-399</v>
      </c>
      <c r="B36" t="str">
        <f t="shared" si="11"/>
        <v>Audio - ?</v>
      </c>
      <c r="C36" s="91" t="s">
        <v>480</v>
      </c>
      <c r="D36" s="91" t="s">
        <v>1218</v>
      </c>
      <c r="E36" s="93" t="s">
        <v>1106</v>
      </c>
      <c r="F36" s="92" t="str">
        <f t="shared" si="12"/>
        <v>Microphones</v>
      </c>
      <c r="G36" s="79" t="s">
        <v>1260</v>
      </c>
      <c r="H36" s="80" t="str">
        <f aca="true" t="shared" si="18" ref="H36:H71">IF(ISERROR(FIND("?",L36))=FALSE,"FIX",IF(COUNTIF(L$2:L$122,L36)&gt;1,"DUPE",""))</f>
        <v>FIX</v>
      </c>
      <c r="I36" s="89" t="s">
        <v>473</v>
      </c>
      <c r="J36" s="89" t="s">
        <v>1106</v>
      </c>
      <c r="K36" s="89" t="s">
        <v>319</v>
      </c>
      <c r="L36" s="1" t="str">
        <f t="shared" si="13"/>
        <v>Audio - ? - Microphones - Microphones - Wired*</v>
      </c>
      <c r="M36" s="1">
        <f t="shared" si="14"/>
        <v>20</v>
      </c>
      <c r="N36" s="1" t="str">
        <f t="shared" si="15"/>
        <v>XX</v>
      </c>
      <c r="O36" s="1" t="str">
        <f t="shared" si="16"/>
        <v>141</v>
      </c>
      <c r="P36" s="1" t="str">
        <f t="shared" si="17"/>
        <v>399</v>
      </c>
    </row>
    <row r="37" spans="1:16" ht="12.75">
      <c r="A37" s="90" t="str">
        <f t="shared" si="10"/>
        <v>20-XX-141-400</v>
      </c>
      <c r="B37" t="str">
        <f t="shared" si="11"/>
        <v>Audio - ?</v>
      </c>
      <c r="C37" s="91" t="s">
        <v>480</v>
      </c>
      <c r="D37" s="91" t="s">
        <v>1218</v>
      </c>
      <c r="E37" s="93" t="s">
        <v>1106</v>
      </c>
      <c r="F37" s="92" t="str">
        <f t="shared" si="12"/>
        <v>Microphones</v>
      </c>
      <c r="G37" s="79" t="s">
        <v>1262</v>
      </c>
      <c r="H37" s="80" t="str">
        <f t="shared" si="18"/>
        <v>FIX</v>
      </c>
      <c r="I37" s="89" t="s">
        <v>473</v>
      </c>
      <c r="J37" s="89" t="s">
        <v>1106</v>
      </c>
      <c r="K37" s="89" t="s">
        <v>320</v>
      </c>
      <c r="L37" s="1" t="str">
        <f t="shared" si="13"/>
        <v>Audio - ? - Microphones - Microphones - Wireless</v>
      </c>
      <c r="M37" s="1">
        <f t="shared" si="14"/>
        <v>20</v>
      </c>
      <c r="N37" s="1" t="str">
        <f t="shared" si="15"/>
        <v>XX</v>
      </c>
      <c r="O37" s="1" t="str">
        <f t="shared" si="16"/>
        <v>141</v>
      </c>
      <c r="P37" s="1" t="str">
        <f t="shared" si="17"/>
        <v>400</v>
      </c>
    </row>
    <row r="38" spans="1:16" ht="12.75">
      <c r="A38" s="90" t="str">
        <f t="shared" si="10"/>
        <v>20-XX-143-415</v>
      </c>
      <c r="B38" t="str">
        <f t="shared" si="11"/>
        <v>Audio - ?</v>
      </c>
      <c r="C38" s="91" t="s">
        <v>480</v>
      </c>
      <c r="D38" s="91" t="s">
        <v>1218</v>
      </c>
      <c r="E38" s="93" t="s">
        <v>321</v>
      </c>
      <c r="F38" s="92" t="str">
        <f t="shared" si="12"/>
        <v>Mixers</v>
      </c>
      <c r="G38" s="79" t="s">
        <v>1265</v>
      </c>
      <c r="H38" s="80" t="str">
        <f t="shared" si="18"/>
        <v>FIX</v>
      </c>
      <c r="I38" s="89" t="s">
        <v>473</v>
      </c>
      <c r="J38" s="89" t="s">
        <v>322</v>
      </c>
      <c r="K38" s="89" t="s">
        <v>323</v>
      </c>
      <c r="L38" s="1" t="str">
        <f t="shared" si="13"/>
        <v>Audio - ? - Mixers - Mixers - Analog Non-Powered*</v>
      </c>
      <c r="M38" s="1">
        <f t="shared" si="14"/>
        <v>20</v>
      </c>
      <c r="N38" s="1" t="str">
        <f t="shared" si="15"/>
        <v>XX</v>
      </c>
      <c r="O38" s="1" t="str">
        <f t="shared" si="16"/>
        <v>143</v>
      </c>
      <c r="P38" s="1" t="str">
        <f t="shared" si="17"/>
        <v>415</v>
      </c>
    </row>
    <row r="39" spans="1:16" ht="12.75">
      <c r="A39" s="90" t="str">
        <f t="shared" si="10"/>
        <v>20-XX-143-XXX</v>
      </c>
      <c r="B39" t="str">
        <f t="shared" si="11"/>
        <v>Audio - ?</v>
      </c>
      <c r="C39" s="91" t="s">
        <v>480</v>
      </c>
      <c r="D39" s="91" t="s">
        <v>324</v>
      </c>
      <c r="E39" s="93" t="s">
        <v>322</v>
      </c>
      <c r="F39" s="92" t="str">
        <f t="shared" si="12"/>
        <v>Mixers</v>
      </c>
      <c r="G39" s="79" t="s">
        <v>1263</v>
      </c>
      <c r="H39" s="80" t="str">
        <f t="shared" si="18"/>
        <v>FIX</v>
      </c>
      <c r="I39" s="89" t="s">
        <v>473</v>
      </c>
      <c r="J39" s="89" t="s">
        <v>1107</v>
      </c>
      <c r="K39" s="89" t="s">
        <v>325</v>
      </c>
      <c r="L39" s="1" t="str">
        <f t="shared" si="13"/>
        <v>Audio - ? - Mixers - Mixers - Analog Powered *</v>
      </c>
      <c r="M39" s="1">
        <f t="shared" si="14"/>
        <v>20</v>
      </c>
      <c r="N39" s="1" t="str">
        <f t="shared" si="15"/>
        <v>XX</v>
      </c>
      <c r="O39" s="1" t="str">
        <f t="shared" si="16"/>
        <v>143</v>
      </c>
      <c r="P39" s="1" t="str">
        <f t="shared" si="17"/>
        <v>XXX</v>
      </c>
    </row>
    <row r="40" spans="1:16" ht="12.75">
      <c r="A40" s="90" t="str">
        <f t="shared" si="10"/>
        <v>20-XX-143-417</v>
      </c>
      <c r="B40" t="str">
        <f t="shared" si="11"/>
        <v>Audio - ?</v>
      </c>
      <c r="C40" s="91" t="s">
        <v>480</v>
      </c>
      <c r="D40" s="91" t="s">
        <v>1218</v>
      </c>
      <c r="E40" s="93" t="s">
        <v>1107</v>
      </c>
      <c r="F40" s="92" t="str">
        <f t="shared" si="12"/>
        <v>Mixers</v>
      </c>
      <c r="G40" s="79" t="s">
        <v>1264</v>
      </c>
      <c r="H40" s="80" t="str">
        <f t="shared" si="18"/>
        <v>FIX</v>
      </c>
      <c r="I40" s="89" t="s">
        <v>473</v>
      </c>
      <c r="J40" s="89" t="s">
        <v>1107</v>
      </c>
      <c r="K40" s="89" t="s">
        <v>326</v>
      </c>
      <c r="L40" s="1" t="str">
        <f t="shared" si="13"/>
        <v>Audio - ? - Mixers - Mixers - Digital*</v>
      </c>
      <c r="M40" s="1">
        <f t="shared" si="14"/>
        <v>20</v>
      </c>
      <c r="N40" s="1" t="str">
        <f t="shared" si="15"/>
        <v>XX</v>
      </c>
      <c r="O40" s="1" t="str">
        <f t="shared" si="16"/>
        <v>143</v>
      </c>
      <c r="P40" s="1" t="str">
        <f t="shared" si="17"/>
        <v>417</v>
      </c>
    </row>
    <row r="41" spans="1:16" ht="12.75">
      <c r="A41" s="90" t="str">
        <f t="shared" si="10"/>
        <v>20-XX-166-529</v>
      </c>
      <c r="B41" t="str">
        <f t="shared" si="11"/>
        <v>Audio - ?</v>
      </c>
      <c r="C41" s="91" t="s">
        <v>480</v>
      </c>
      <c r="D41" s="91" t="s">
        <v>327</v>
      </c>
      <c r="E41" s="93" t="s">
        <v>328</v>
      </c>
      <c r="F41" s="92" t="str">
        <f t="shared" si="12"/>
        <v>Recording and Playback</v>
      </c>
      <c r="G41" s="79" t="s">
        <v>1175</v>
      </c>
      <c r="H41" s="80" t="str">
        <f t="shared" si="18"/>
        <v>FIX</v>
      </c>
      <c r="I41" s="89" t="s">
        <v>473</v>
      </c>
      <c r="J41" s="89" t="s">
        <v>329</v>
      </c>
      <c r="K41" s="89" t="s">
        <v>1085</v>
      </c>
      <c r="L41" s="1" t="str">
        <f t="shared" si="13"/>
        <v>Audio - ? - Recording and Playback - Recorders &amp; Playback Decks - Disk*</v>
      </c>
      <c r="M41" s="1">
        <f t="shared" si="14"/>
        <v>20</v>
      </c>
      <c r="N41" s="1" t="str">
        <f t="shared" si="15"/>
        <v>XX</v>
      </c>
      <c r="O41" s="1" t="str">
        <f t="shared" si="16"/>
        <v>166</v>
      </c>
      <c r="P41" s="1" t="str">
        <f t="shared" si="17"/>
        <v>529</v>
      </c>
    </row>
    <row r="42" spans="1:16" ht="12.75">
      <c r="A42" s="90" t="str">
        <f t="shared" si="10"/>
        <v>20-XX-166-530</v>
      </c>
      <c r="B42" t="str">
        <f t="shared" si="11"/>
        <v>Audio - ?</v>
      </c>
      <c r="C42" s="91" t="s">
        <v>480</v>
      </c>
      <c r="D42" s="91" t="s">
        <v>327</v>
      </c>
      <c r="E42" s="93" t="s">
        <v>328</v>
      </c>
      <c r="F42" s="92" t="str">
        <f t="shared" si="12"/>
        <v>Recording and Playback</v>
      </c>
      <c r="G42" s="79" t="s">
        <v>1174</v>
      </c>
      <c r="H42" s="80" t="str">
        <f t="shared" si="18"/>
        <v>FIX</v>
      </c>
      <c r="I42" s="89" t="s">
        <v>473</v>
      </c>
      <c r="J42" s="89" t="s">
        <v>328</v>
      </c>
      <c r="K42" s="89" t="s">
        <v>330</v>
      </c>
      <c r="L42" s="1" t="str">
        <f t="shared" si="13"/>
        <v>Audio - ? - Recording and Playback - Recorders &amp; Playback Decks - Mag Tape*</v>
      </c>
      <c r="M42" s="1">
        <f t="shared" si="14"/>
        <v>20</v>
      </c>
      <c r="N42" s="1" t="str">
        <f t="shared" si="15"/>
        <v>XX</v>
      </c>
      <c r="O42" s="1" t="str">
        <f t="shared" si="16"/>
        <v>166</v>
      </c>
      <c r="P42" s="1" t="str">
        <f t="shared" si="17"/>
        <v>530</v>
      </c>
    </row>
    <row r="43" spans="1:16" ht="12.75">
      <c r="A43" s="90" t="str">
        <f t="shared" si="10"/>
        <v>20-XX-166-531</v>
      </c>
      <c r="B43" t="str">
        <f t="shared" si="11"/>
        <v>Audio - ?</v>
      </c>
      <c r="C43" s="91" t="s">
        <v>480</v>
      </c>
      <c r="D43" s="91" t="s">
        <v>455</v>
      </c>
      <c r="E43" s="93" t="s">
        <v>331</v>
      </c>
      <c r="F43" s="92" t="str">
        <f t="shared" si="12"/>
        <v>Recording and Playback</v>
      </c>
      <c r="G43" s="79" t="s">
        <v>1173</v>
      </c>
      <c r="H43" s="80" t="str">
        <f t="shared" si="18"/>
        <v>FIX</v>
      </c>
      <c r="I43" s="89" t="s">
        <v>473</v>
      </c>
      <c r="J43" s="89" t="s">
        <v>329</v>
      </c>
      <c r="K43" s="89" t="s">
        <v>1085</v>
      </c>
      <c r="L43" s="1" t="str">
        <f t="shared" si="13"/>
        <v>Audio - ? - Recording and Playback - Recorders &amp; Playback Decks - Optical*</v>
      </c>
      <c r="M43" s="1">
        <f t="shared" si="14"/>
        <v>20</v>
      </c>
      <c r="N43" s="1" t="str">
        <f t="shared" si="15"/>
        <v>XX</v>
      </c>
      <c r="O43" s="1" t="str">
        <f t="shared" si="16"/>
        <v>166</v>
      </c>
      <c r="P43" s="1" t="str">
        <f t="shared" si="17"/>
        <v>531</v>
      </c>
    </row>
    <row r="44" spans="1:16" ht="12.75">
      <c r="A44" s="90" t="str">
        <f t="shared" si="10"/>
        <v>20-XX-166-532</v>
      </c>
      <c r="B44" t="str">
        <f t="shared" si="11"/>
        <v>Audio - ?</v>
      </c>
      <c r="C44" s="91" t="s">
        <v>332</v>
      </c>
      <c r="D44" s="91" t="s">
        <v>327</v>
      </c>
      <c r="E44" s="93" t="s">
        <v>328</v>
      </c>
      <c r="F44" s="92" t="str">
        <f t="shared" si="12"/>
        <v>Recording and Playback</v>
      </c>
      <c r="G44" s="79" t="s">
        <v>1176</v>
      </c>
      <c r="H44" s="80" t="str">
        <f t="shared" si="18"/>
        <v>FIX</v>
      </c>
      <c r="I44" s="89" t="s">
        <v>473</v>
      </c>
      <c r="J44" s="89" t="s">
        <v>329</v>
      </c>
      <c r="K44" s="89" t="s">
        <v>1085</v>
      </c>
      <c r="L44" s="1" t="str">
        <f t="shared" si="13"/>
        <v>Audio - ? - Recording and Playback - Recorders &amp; Playback Decks - Solid State*</v>
      </c>
      <c r="M44" s="1">
        <f t="shared" si="14"/>
        <v>20</v>
      </c>
      <c r="N44" s="1" t="str">
        <f t="shared" si="15"/>
        <v>XX</v>
      </c>
      <c r="O44" s="1" t="str">
        <f t="shared" si="16"/>
        <v>166</v>
      </c>
      <c r="P44" s="1" t="str">
        <f t="shared" si="17"/>
        <v>532</v>
      </c>
    </row>
    <row r="45" spans="1:16" ht="12.75">
      <c r="A45" s="90" t="str">
        <f t="shared" si="10"/>
        <v>20-XX-171-466</v>
      </c>
      <c r="B45" t="str">
        <f t="shared" si="11"/>
        <v>Audio - ?</v>
      </c>
      <c r="C45" s="91" t="s">
        <v>480</v>
      </c>
      <c r="D45" s="91" t="s">
        <v>1218</v>
      </c>
      <c r="E45" s="93" t="s">
        <v>333</v>
      </c>
      <c r="F45" s="92" t="str">
        <f t="shared" si="12"/>
        <v>Speakers</v>
      </c>
      <c r="G45" s="79" t="s">
        <v>1268</v>
      </c>
      <c r="H45" s="80" t="str">
        <f t="shared" si="18"/>
        <v>FIX</v>
      </c>
      <c r="I45" s="89" t="s">
        <v>473</v>
      </c>
      <c r="J45" s="89" t="s">
        <v>333</v>
      </c>
      <c r="K45" s="89" t="s">
        <v>334</v>
      </c>
      <c r="L45" s="1" t="str">
        <f t="shared" si="13"/>
        <v>Audio - ? - Speakers - PA Speakers</v>
      </c>
      <c r="M45" s="1">
        <f t="shared" si="14"/>
        <v>20</v>
      </c>
      <c r="N45" s="1" t="str">
        <f t="shared" si="15"/>
        <v>XX</v>
      </c>
      <c r="O45" s="1" t="str">
        <f t="shared" si="16"/>
        <v>171</v>
      </c>
      <c r="P45" s="1" t="str">
        <f t="shared" si="17"/>
        <v>466</v>
      </c>
    </row>
    <row r="46" spans="1:16" ht="12.75">
      <c r="A46" s="90" t="str">
        <f t="shared" si="10"/>
        <v>20-XX-171-467</v>
      </c>
      <c r="B46" t="str">
        <f t="shared" si="11"/>
        <v>Audio - ?</v>
      </c>
      <c r="C46" s="91" t="s">
        <v>480</v>
      </c>
      <c r="D46" s="91" t="s">
        <v>1218</v>
      </c>
      <c r="E46" s="93" t="s">
        <v>333</v>
      </c>
      <c r="F46" s="92" t="str">
        <f t="shared" si="12"/>
        <v>Speakers</v>
      </c>
      <c r="G46" s="79" t="s">
        <v>1271</v>
      </c>
      <c r="H46" s="80" t="str">
        <f t="shared" si="18"/>
        <v>FIX</v>
      </c>
      <c r="I46" s="89" t="s">
        <v>473</v>
      </c>
      <c r="J46" s="89" t="s">
        <v>333</v>
      </c>
      <c r="K46" s="89" t="s">
        <v>334</v>
      </c>
      <c r="L46" s="1" t="str">
        <f t="shared" si="13"/>
        <v>Audio - ? - Speakers - PA Subwoofers</v>
      </c>
      <c r="M46" s="1">
        <f t="shared" si="14"/>
        <v>20</v>
      </c>
      <c r="N46" s="1" t="str">
        <f t="shared" si="15"/>
        <v>XX</v>
      </c>
      <c r="O46" s="1" t="str">
        <f t="shared" si="16"/>
        <v>171</v>
      </c>
      <c r="P46" s="1" t="str">
        <f t="shared" si="17"/>
        <v>467</v>
      </c>
    </row>
    <row r="47" spans="1:16" ht="12.75">
      <c r="A47" s="90" t="str">
        <f t="shared" si="10"/>
        <v>20-XX-171-599</v>
      </c>
      <c r="B47" t="str">
        <f t="shared" si="11"/>
        <v>Audio - ?</v>
      </c>
      <c r="C47" s="91" t="s">
        <v>480</v>
      </c>
      <c r="D47" s="91" t="s">
        <v>1218</v>
      </c>
      <c r="E47" s="93" t="s">
        <v>333</v>
      </c>
      <c r="F47" s="92" t="str">
        <f t="shared" si="12"/>
        <v>Speakers</v>
      </c>
      <c r="G47" s="79" t="s">
        <v>1179</v>
      </c>
      <c r="H47" s="80" t="str">
        <f t="shared" si="18"/>
        <v>FIX</v>
      </c>
      <c r="I47" s="89" t="s">
        <v>473</v>
      </c>
      <c r="J47" s="89" t="s">
        <v>333</v>
      </c>
      <c r="K47" s="89" t="s">
        <v>335</v>
      </c>
      <c r="L47" s="1" t="str">
        <f t="shared" si="13"/>
        <v>Audio - ? - Speakers - Studio Monitor*</v>
      </c>
      <c r="M47" s="1">
        <f t="shared" si="14"/>
        <v>20</v>
      </c>
      <c r="N47" s="1" t="str">
        <f t="shared" si="15"/>
        <v>XX</v>
      </c>
      <c r="O47" s="1" t="str">
        <f t="shared" si="16"/>
        <v>171</v>
      </c>
      <c r="P47" s="1" t="str">
        <f t="shared" si="17"/>
        <v>599</v>
      </c>
    </row>
    <row r="48" spans="1:16" ht="12.75">
      <c r="A48" s="90" t="str">
        <f t="shared" si="10"/>
        <v>20-XX-171-600</v>
      </c>
      <c r="B48" t="str">
        <f t="shared" si="11"/>
        <v>Audio - ?</v>
      </c>
      <c r="C48" s="91" t="s">
        <v>480</v>
      </c>
      <c r="D48" s="91" t="s">
        <v>1218</v>
      </c>
      <c r="E48" s="93" t="s">
        <v>333</v>
      </c>
      <c r="F48" s="92" t="str">
        <f t="shared" si="12"/>
        <v>Speakers</v>
      </c>
      <c r="G48" s="79" t="s">
        <v>1180</v>
      </c>
      <c r="H48" s="80" t="str">
        <f t="shared" si="18"/>
        <v>FIX</v>
      </c>
      <c r="I48" s="89" t="s">
        <v>473</v>
      </c>
      <c r="J48" s="89" t="s">
        <v>333</v>
      </c>
      <c r="K48" s="89" t="s">
        <v>335</v>
      </c>
      <c r="L48" s="1" t="str">
        <f t="shared" si="13"/>
        <v>Audio - ? - Speakers - Studio Subwoofer*</v>
      </c>
      <c r="M48" s="1">
        <f t="shared" si="14"/>
        <v>20</v>
      </c>
      <c r="N48" s="1" t="str">
        <f t="shared" si="15"/>
        <v>XX</v>
      </c>
      <c r="O48" s="1" t="str">
        <f t="shared" si="16"/>
        <v>171</v>
      </c>
      <c r="P48" s="1" t="str">
        <f t="shared" si="17"/>
        <v>600</v>
      </c>
    </row>
    <row r="49" spans="1:16" ht="12.75">
      <c r="A49" s="90" t="str">
        <f t="shared" si="10"/>
        <v>20-XX-XXX-125</v>
      </c>
      <c r="B49" t="str">
        <f t="shared" si="11"/>
        <v>Audio - ?</v>
      </c>
      <c r="C49" s="91" t="s">
        <v>480</v>
      </c>
      <c r="D49" s="91" t="s">
        <v>1218</v>
      </c>
      <c r="E49" s="93" t="s">
        <v>391</v>
      </c>
      <c r="F49" s="92" t="str">
        <f t="shared" si="12"/>
        <v>?</v>
      </c>
      <c r="G49" s="79" t="s">
        <v>1185</v>
      </c>
      <c r="H49" s="80" t="str">
        <f t="shared" si="18"/>
        <v>FIX</v>
      </c>
      <c r="I49" s="89" t="s">
        <v>473</v>
      </c>
      <c r="J49" s="89" t="s">
        <v>394</v>
      </c>
      <c r="K49" s="89" t="s">
        <v>395</v>
      </c>
      <c r="L49" s="1" t="str">
        <f t="shared" si="13"/>
        <v>Audio - ? - ? - Audio Interfaces*</v>
      </c>
      <c r="M49" s="1">
        <f t="shared" si="14"/>
        <v>20</v>
      </c>
      <c r="N49" s="1" t="str">
        <f t="shared" si="15"/>
        <v>XX</v>
      </c>
      <c r="O49" s="1" t="str">
        <f t="shared" si="16"/>
        <v>XXX</v>
      </c>
      <c r="P49" s="1" t="str">
        <f t="shared" si="17"/>
        <v>125</v>
      </c>
    </row>
    <row r="50" spans="1:16" ht="12.75">
      <c r="A50" s="90" t="str">
        <f t="shared" si="10"/>
        <v>20-XX-XXX-190</v>
      </c>
      <c r="B50" t="str">
        <f t="shared" si="11"/>
        <v>Audio - ?</v>
      </c>
      <c r="C50" s="91" t="s">
        <v>480</v>
      </c>
      <c r="D50" s="91" t="s">
        <v>1218</v>
      </c>
      <c r="E50" s="93" t="s">
        <v>1218</v>
      </c>
      <c r="F50" s="92" t="str">
        <f t="shared" si="12"/>
        <v>?</v>
      </c>
      <c r="G50" s="79" t="s">
        <v>1427</v>
      </c>
      <c r="H50" s="80" t="str">
        <f t="shared" si="18"/>
        <v>FIX</v>
      </c>
      <c r="I50" s="89" t="s">
        <v>473</v>
      </c>
      <c r="J50" s="89" t="s">
        <v>1140</v>
      </c>
      <c r="K50" s="89" t="s">
        <v>393</v>
      </c>
      <c r="L50" s="1" t="str">
        <f t="shared" si="13"/>
        <v>Audio - ? - ? - Cases</v>
      </c>
      <c r="M50" s="1">
        <f t="shared" si="14"/>
        <v>20</v>
      </c>
      <c r="N50" s="1" t="str">
        <f t="shared" si="15"/>
        <v>XX</v>
      </c>
      <c r="O50" s="1" t="str">
        <f t="shared" si="16"/>
        <v>XXX</v>
      </c>
      <c r="P50" s="1" t="str">
        <f t="shared" si="17"/>
        <v>190</v>
      </c>
    </row>
    <row r="51" spans="1:16" ht="12.75">
      <c r="A51" s="90" t="str">
        <f t="shared" si="10"/>
        <v>20-XX-XXX-211</v>
      </c>
      <c r="B51" t="str">
        <f t="shared" si="11"/>
        <v>Audio - ?</v>
      </c>
      <c r="C51" s="91" t="s">
        <v>480</v>
      </c>
      <c r="D51" s="91" t="s">
        <v>1218</v>
      </c>
      <c r="E51" s="93" t="s">
        <v>391</v>
      </c>
      <c r="F51" s="92" t="str">
        <f t="shared" si="12"/>
        <v>?</v>
      </c>
      <c r="G51" s="79" t="s">
        <v>1178</v>
      </c>
      <c r="H51" s="80" t="str">
        <f t="shared" si="18"/>
        <v>FIX</v>
      </c>
      <c r="I51" s="89" t="s">
        <v>473</v>
      </c>
      <c r="J51" s="89" t="s">
        <v>301</v>
      </c>
      <c r="K51" s="89" t="s">
        <v>302</v>
      </c>
      <c r="L51" s="1" t="str">
        <f t="shared" si="13"/>
        <v>Audio - ? - ? - Channel Strips*</v>
      </c>
      <c r="M51" s="1">
        <f t="shared" si="14"/>
        <v>20</v>
      </c>
      <c r="N51" s="1" t="str">
        <f t="shared" si="15"/>
        <v>XX</v>
      </c>
      <c r="O51" s="1" t="str">
        <f t="shared" si="16"/>
        <v>XXX</v>
      </c>
      <c r="P51" s="1" t="str">
        <f t="shared" si="17"/>
        <v>211</v>
      </c>
    </row>
    <row r="52" spans="1:16" ht="12.75">
      <c r="A52" s="90" t="str">
        <f t="shared" si="10"/>
        <v>20-XX-XXX-239</v>
      </c>
      <c r="B52" t="str">
        <f t="shared" si="11"/>
        <v>Audio - ?</v>
      </c>
      <c r="C52" s="91" t="s">
        <v>480</v>
      </c>
      <c r="D52" s="91" t="s">
        <v>1218</v>
      </c>
      <c r="E52" s="93" t="s">
        <v>1218</v>
      </c>
      <c r="F52" s="92" t="str">
        <f t="shared" si="12"/>
        <v>?</v>
      </c>
      <c r="G52" s="79" t="s">
        <v>1165</v>
      </c>
      <c r="H52" s="80" t="str">
        <f t="shared" si="18"/>
        <v>FIX</v>
      </c>
      <c r="I52" s="89" t="s">
        <v>473</v>
      </c>
      <c r="J52" s="89" t="s">
        <v>301</v>
      </c>
      <c r="K52" s="89" t="s">
        <v>303</v>
      </c>
      <c r="L52" s="1" t="str">
        <f t="shared" si="13"/>
        <v>Audio - ? - ? - Compressors/Limiters</v>
      </c>
      <c r="M52" s="1">
        <f t="shared" si="14"/>
        <v>20</v>
      </c>
      <c r="N52" s="1" t="str">
        <f t="shared" si="15"/>
        <v>XX</v>
      </c>
      <c r="O52" s="1" t="str">
        <f t="shared" si="16"/>
        <v>XXX</v>
      </c>
      <c r="P52" s="1" t="str">
        <f t="shared" si="17"/>
        <v>239</v>
      </c>
    </row>
    <row r="53" spans="1:16" ht="12.75">
      <c r="A53" s="90" t="str">
        <f t="shared" si="10"/>
        <v>20-XX-XXX-246</v>
      </c>
      <c r="B53" t="str">
        <f t="shared" si="11"/>
        <v>Audio - ?</v>
      </c>
      <c r="C53" s="91" t="s">
        <v>480</v>
      </c>
      <c r="D53" s="91" t="s">
        <v>1218</v>
      </c>
      <c r="E53" s="93" t="s">
        <v>1218</v>
      </c>
      <c r="F53" s="92" t="str">
        <f t="shared" si="12"/>
        <v>?</v>
      </c>
      <c r="G53" s="79" t="s">
        <v>1186</v>
      </c>
      <c r="H53" s="80" t="str">
        <f t="shared" si="18"/>
        <v>FIX</v>
      </c>
      <c r="I53" s="89" t="s">
        <v>473</v>
      </c>
      <c r="J53" s="89" t="s">
        <v>394</v>
      </c>
      <c r="K53" s="89" t="s">
        <v>304</v>
      </c>
      <c r="L53" s="1" t="str">
        <f t="shared" si="13"/>
        <v>Audio - ? - ? - Control Surfaces*</v>
      </c>
      <c r="M53" s="1">
        <f t="shared" si="14"/>
        <v>20</v>
      </c>
      <c r="N53" s="1" t="str">
        <f t="shared" si="15"/>
        <v>XX</v>
      </c>
      <c r="O53" s="1" t="str">
        <f t="shared" si="16"/>
        <v>XXX</v>
      </c>
      <c r="P53" s="1" t="str">
        <f t="shared" si="17"/>
        <v>246</v>
      </c>
    </row>
    <row r="54" spans="1:16" ht="12.75">
      <c r="A54" s="90" t="str">
        <f t="shared" si="10"/>
        <v>20-XX-XXX-247</v>
      </c>
      <c r="B54" t="str">
        <f t="shared" si="11"/>
        <v>Audio - ?</v>
      </c>
      <c r="C54" s="91" t="s">
        <v>480</v>
      </c>
      <c r="D54" s="91" t="s">
        <v>1218</v>
      </c>
      <c r="E54" s="93" t="s">
        <v>455</v>
      </c>
      <c r="F54" s="92" t="str">
        <f t="shared" si="12"/>
        <v>?</v>
      </c>
      <c r="G54" s="79" t="s">
        <v>1166</v>
      </c>
      <c r="H54" s="80" t="str">
        <f t="shared" si="18"/>
        <v>FIX</v>
      </c>
      <c r="I54" s="89" t="s">
        <v>473</v>
      </c>
      <c r="J54" s="89" t="s">
        <v>301</v>
      </c>
      <c r="K54" s="89" t="s">
        <v>303</v>
      </c>
      <c r="L54" s="1" t="str">
        <f t="shared" si="13"/>
        <v>Audio - ? - ? - Converters and Sync Boxes</v>
      </c>
      <c r="M54" s="1">
        <f t="shared" si="14"/>
        <v>20</v>
      </c>
      <c r="N54" s="1" t="str">
        <f t="shared" si="15"/>
        <v>XX</v>
      </c>
      <c r="O54" s="1" t="str">
        <f t="shared" si="16"/>
        <v>XXX</v>
      </c>
      <c r="P54" s="1" t="str">
        <f t="shared" si="17"/>
        <v>247</v>
      </c>
    </row>
    <row r="55" spans="1:16" ht="12.75">
      <c r="A55" s="90" t="str">
        <f t="shared" si="10"/>
        <v>20-XX-XXX-252</v>
      </c>
      <c r="B55" t="str">
        <f t="shared" si="11"/>
        <v>Audio - ?</v>
      </c>
      <c r="C55" s="91" t="s">
        <v>480</v>
      </c>
      <c r="D55" s="91" t="s">
        <v>455</v>
      </c>
      <c r="E55" s="93" t="s">
        <v>1218</v>
      </c>
      <c r="F55" s="92" t="str">
        <f t="shared" si="12"/>
        <v>?</v>
      </c>
      <c r="G55" s="79" t="s">
        <v>1167</v>
      </c>
      <c r="H55" s="80" t="str">
        <f t="shared" si="18"/>
        <v>FIX</v>
      </c>
      <c r="I55" s="89" t="s">
        <v>473</v>
      </c>
      <c r="J55" s="89" t="s">
        <v>301</v>
      </c>
      <c r="K55" s="89" t="s">
        <v>303</v>
      </c>
      <c r="L55" s="1" t="str">
        <f t="shared" si="13"/>
        <v>Audio - ? - ? - Crossovers</v>
      </c>
      <c r="M55" s="1">
        <f t="shared" si="14"/>
        <v>20</v>
      </c>
      <c r="N55" s="1" t="str">
        <f t="shared" si="15"/>
        <v>XX</v>
      </c>
      <c r="O55" s="1" t="str">
        <f t="shared" si="16"/>
        <v>XXX</v>
      </c>
      <c r="P55" s="1" t="str">
        <f t="shared" si="17"/>
        <v>252</v>
      </c>
    </row>
    <row r="56" spans="1:16" ht="12.75">
      <c r="A56" s="90" t="str">
        <f t="shared" si="10"/>
        <v>20-XX-XXX-286</v>
      </c>
      <c r="B56" t="str">
        <f t="shared" si="11"/>
        <v>Audio - ?</v>
      </c>
      <c r="C56" s="91" t="s">
        <v>480</v>
      </c>
      <c r="D56" s="91" t="s">
        <v>1218</v>
      </c>
      <c r="E56" s="93" t="s">
        <v>391</v>
      </c>
      <c r="F56" s="92" t="str">
        <f t="shared" si="12"/>
        <v>?</v>
      </c>
      <c r="G56" s="79" t="s">
        <v>1164</v>
      </c>
      <c r="H56" s="80" t="str">
        <f t="shared" si="18"/>
        <v>FIX</v>
      </c>
      <c r="I56" s="89" t="s">
        <v>473</v>
      </c>
      <c r="J56" s="89" t="s">
        <v>305</v>
      </c>
      <c r="K56" s="89" t="s">
        <v>306</v>
      </c>
      <c r="L56" s="1" t="str">
        <f t="shared" si="13"/>
        <v>Audio - ? - ? - Duplicators*</v>
      </c>
      <c r="M56" s="1">
        <f t="shared" si="14"/>
        <v>20</v>
      </c>
      <c r="N56" s="1" t="str">
        <f t="shared" si="15"/>
        <v>XX</v>
      </c>
      <c r="O56" s="1" t="str">
        <f t="shared" si="16"/>
        <v>XXX</v>
      </c>
      <c r="P56" s="1" t="str">
        <f t="shared" si="17"/>
        <v>286</v>
      </c>
    </row>
    <row r="57" spans="1:16" ht="12.75">
      <c r="A57" s="90" t="str">
        <f t="shared" si="10"/>
        <v>20-XX-XXX-291</v>
      </c>
      <c r="B57" t="str">
        <f t="shared" si="11"/>
        <v>Audio - ?</v>
      </c>
      <c r="C57" s="91" t="s">
        <v>480</v>
      </c>
      <c r="D57" s="91" t="s">
        <v>460</v>
      </c>
      <c r="E57" s="93" t="s">
        <v>1218</v>
      </c>
      <c r="F57" s="92" t="str">
        <f t="shared" si="12"/>
        <v>?</v>
      </c>
      <c r="G57" s="79" t="s">
        <v>1177</v>
      </c>
      <c r="H57" s="80" t="str">
        <f t="shared" si="18"/>
        <v>FIX</v>
      </c>
      <c r="I57" s="89" t="s">
        <v>473</v>
      </c>
      <c r="J57" s="89" t="s">
        <v>307</v>
      </c>
      <c r="K57" s="89" t="s">
        <v>303</v>
      </c>
      <c r="L57" s="1" t="str">
        <f t="shared" si="13"/>
        <v>Audio - ? - ? - Effects Processors*</v>
      </c>
      <c r="M57" s="1">
        <f t="shared" si="14"/>
        <v>20</v>
      </c>
      <c r="N57" s="1" t="str">
        <f t="shared" si="15"/>
        <v>XX</v>
      </c>
      <c r="O57" s="1" t="str">
        <f t="shared" si="16"/>
        <v>XXX</v>
      </c>
      <c r="P57" s="1" t="str">
        <f t="shared" si="17"/>
        <v>291</v>
      </c>
    </row>
    <row r="58" spans="1:16" ht="12.75">
      <c r="A58" s="90" t="str">
        <f t="shared" si="10"/>
        <v>20-XX-XXX-301</v>
      </c>
      <c r="B58" t="str">
        <f t="shared" si="11"/>
        <v>Audio - ?</v>
      </c>
      <c r="C58" s="91" t="s">
        <v>308</v>
      </c>
      <c r="D58" s="91" t="s">
        <v>1218</v>
      </c>
      <c r="E58" s="93" t="s">
        <v>1218</v>
      </c>
      <c r="F58" s="92" t="str">
        <f t="shared" si="12"/>
        <v>?</v>
      </c>
      <c r="G58" s="79" t="s">
        <v>1168</v>
      </c>
      <c r="H58" s="80" t="str">
        <f t="shared" si="18"/>
        <v>FIX</v>
      </c>
      <c r="I58" s="89" t="s">
        <v>473</v>
      </c>
      <c r="J58" s="89" t="s">
        <v>301</v>
      </c>
      <c r="K58" s="89" t="s">
        <v>303</v>
      </c>
      <c r="L58" s="1" t="str">
        <f t="shared" si="13"/>
        <v>Audio - ? - ? - Equalizers</v>
      </c>
      <c r="M58" s="1">
        <f t="shared" si="14"/>
        <v>20</v>
      </c>
      <c r="N58" s="1" t="str">
        <f t="shared" si="15"/>
        <v>XX</v>
      </c>
      <c r="O58" s="1" t="str">
        <f t="shared" si="16"/>
        <v>XXX</v>
      </c>
      <c r="P58" s="1" t="str">
        <f t="shared" si="17"/>
        <v>301</v>
      </c>
    </row>
    <row r="59" spans="1:16" ht="12.75">
      <c r="A59" s="90" t="str">
        <f t="shared" si="10"/>
        <v>20-XX-XXX-358</v>
      </c>
      <c r="B59" t="str">
        <f t="shared" si="11"/>
        <v>Audio - ?</v>
      </c>
      <c r="C59" s="91" t="s">
        <v>480</v>
      </c>
      <c r="D59" s="91" t="s">
        <v>1218</v>
      </c>
      <c r="E59" s="93" t="s">
        <v>391</v>
      </c>
      <c r="F59" s="92" t="str">
        <f t="shared" si="12"/>
        <v>?</v>
      </c>
      <c r="G59" s="79" t="s">
        <v>1267</v>
      </c>
      <c r="H59" s="80" t="str">
        <f t="shared" si="18"/>
        <v>FIX</v>
      </c>
      <c r="I59" s="89" t="s">
        <v>473</v>
      </c>
      <c r="J59" s="89" t="s">
        <v>309</v>
      </c>
      <c r="K59" s="89" t="s">
        <v>309</v>
      </c>
      <c r="L59" s="1" t="str">
        <f t="shared" si="13"/>
        <v>Audio - ? - ? - Headphones &amp; Earphones*</v>
      </c>
      <c r="M59" s="1">
        <f t="shared" si="14"/>
        <v>20</v>
      </c>
      <c r="N59" s="1" t="str">
        <f t="shared" si="15"/>
        <v>XX</v>
      </c>
      <c r="O59" s="1" t="str">
        <f t="shared" si="16"/>
        <v>XXX</v>
      </c>
      <c r="P59" s="1" t="str">
        <f t="shared" si="17"/>
        <v>358</v>
      </c>
    </row>
    <row r="60" spans="1:16" ht="12.75">
      <c r="A60" s="90" t="str">
        <f t="shared" si="10"/>
        <v>20-XX-XXX-398</v>
      </c>
      <c r="B60" t="str">
        <f t="shared" si="11"/>
        <v>Audio - ?</v>
      </c>
      <c r="C60" s="91" t="s">
        <v>480</v>
      </c>
      <c r="D60" s="91" t="s">
        <v>1218</v>
      </c>
      <c r="E60" s="93" t="s">
        <v>1218</v>
      </c>
      <c r="F60" s="92" t="str">
        <f t="shared" si="12"/>
        <v>?</v>
      </c>
      <c r="G60" s="79" t="s">
        <v>1169</v>
      </c>
      <c r="H60" s="80" t="str">
        <f t="shared" si="18"/>
        <v>FIX</v>
      </c>
      <c r="I60" s="89" t="s">
        <v>473</v>
      </c>
      <c r="J60" s="89" t="s">
        <v>301</v>
      </c>
      <c r="K60" s="89" t="s">
        <v>302</v>
      </c>
      <c r="L60" s="1" t="str">
        <f t="shared" si="13"/>
        <v>Audio - ? - ? - Microphone Pre-Amps</v>
      </c>
      <c r="M60" s="1">
        <f t="shared" si="14"/>
        <v>20</v>
      </c>
      <c r="N60" s="1" t="str">
        <f t="shared" si="15"/>
        <v>XX</v>
      </c>
      <c r="O60" s="1" t="str">
        <f t="shared" si="16"/>
        <v>XXX</v>
      </c>
      <c r="P60" s="1" t="str">
        <f t="shared" si="17"/>
        <v>398</v>
      </c>
    </row>
    <row r="61" spans="1:16" ht="12.75">
      <c r="A61" s="90" t="str">
        <f t="shared" si="10"/>
        <v>20-XX-XXX-402</v>
      </c>
      <c r="B61" t="str">
        <f t="shared" si="11"/>
        <v>Audio - ?</v>
      </c>
      <c r="C61" s="91" t="s">
        <v>480</v>
      </c>
      <c r="D61" s="91" t="s">
        <v>1218</v>
      </c>
      <c r="E61" s="93" t="s">
        <v>1218</v>
      </c>
      <c r="F61" s="92" t="str">
        <f t="shared" si="12"/>
        <v>?</v>
      </c>
      <c r="G61" s="79" t="s">
        <v>1184</v>
      </c>
      <c r="H61" s="80" t="str">
        <f t="shared" si="18"/>
        <v>FIX</v>
      </c>
      <c r="I61" s="89" t="s">
        <v>473</v>
      </c>
      <c r="J61" s="89" t="s">
        <v>394</v>
      </c>
      <c r="K61" s="89" t="s">
        <v>395</v>
      </c>
      <c r="L61" s="1" t="str">
        <f t="shared" si="13"/>
        <v>Audio - ? - ? - MIDI  Interfaces*</v>
      </c>
      <c r="M61" s="1">
        <f t="shared" si="14"/>
        <v>20</v>
      </c>
      <c r="N61" s="1" t="str">
        <f t="shared" si="15"/>
        <v>XX</v>
      </c>
      <c r="O61" s="1" t="str">
        <f t="shared" si="16"/>
        <v>XXX</v>
      </c>
      <c r="P61" s="1" t="str">
        <f t="shared" si="17"/>
        <v>402</v>
      </c>
    </row>
    <row r="62" spans="1:16" ht="12.75">
      <c r="A62" s="90" t="str">
        <f t="shared" si="10"/>
        <v>20-XX-XXX-403</v>
      </c>
      <c r="B62" t="str">
        <f t="shared" si="11"/>
        <v>Audio - ?</v>
      </c>
      <c r="C62" s="91" t="s">
        <v>480</v>
      </c>
      <c r="D62" s="91" t="s">
        <v>310</v>
      </c>
      <c r="E62" s="93" t="s">
        <v>1218</v>
      </c>
      <c r="F62" s="92" t="str">
        <f t="shared" si="12"/>
        <v>?</v>
      </c>
      <c r="G62" s="79" t="s">
        <v>1170</v>
      </c>
      <c r="H62" s="80" t="str">
        <f t="shared" si="18"/>
        <v>FIX</v>
      </c>
      <c r="I62" s="89" t="s">
        <v>473</v>
      </c>
      <c r="J62" s="89"/>
      <c r="K62" s="89" t="s">
        <v>303</v>
      </c>
      <c r="L62" s="1" t="str">
        <f t="shared" si="13"/>
        <v>Audio - ? - ? - MIDI and USB Interfaces(moved below)*</v>
      </c>
      <c r="M62" s="1">
        <f t="shared" si="14"/>
        <v>20</v>
      </c>
      <c r="N62" s="1" t="str">
        <f t="shared" si="15"/>
        <v>XX</v>
      </c>
      <c r="O62" s="1" t="str">
        <f t="shared" si="16"/>
        <v>XXX</v>
      </c>
      <c r="P62" s="1" t="str">
        <f t="shared" si="17"/>
        <v>403</v>
      </c>
    </row>
    <row r="63" spans="1:16" ht="12.75">
      <c r="A63" s="90" t="str">
        <f t="shared" si="10"/>
        <v>20-XX-XXX-439</v>
      </c>
      <c r="B63" t="str">
        <f t="shared" si="11"/>
        <v>Audio - ?</v>
      </c>
      <c r="C63" s="91" t="s">
        <v>480</v>
      </c>
      <c r="D63" s="91" t="s">
        <v>310</v>
      </c>
      <c r="E63" s="93" t="s">
        <v>310</v>
      </c>
      <c r="F63" s="92" t="str">
        <f t="shared" si="12"/>
        <v>?</v>
      </c>
      <c r="G63" s="79" t="s">
        <v>1415</v>
      </c>
      <c r="H63" s="80" t="str">
        <f t="shared" si="18"/>
        <v>FIX</v>
      </c>
      <c r="I63" s="89" t="s">
        <v>473</v>
      </c>
      <c r="J63" s="89" t="s">
        <v>311</v>
      </c>
      <c r="K63" s="89" t="s">
        <v>419</v>
      </c>
      <c r="L63" s="1" t="str">
        <f t="shared" si="13"/>
        <v>Audio - ? - ? - Other</v>
      </c>
      <c r="M63" s="1">
        <f t="shared" si="14"/>
        <v>20</v>
      </c>
      <c r="N63" s="1" t="str">
        <f t="shared" si="15"/>
        <v>XX</v>
      </c>
      <c r="O63" s="1" t="str">
        <f t="shared" si="16"/>
        <v>XXX</v>
      </c>
      <c r="P63" s="1" t="str">
        <f t="shared" si="17"/>
        <v>439</v>
      </c>
    </row>
    <row r="64" spans="1:16" ht="12.75">
      <c r="A64" s="90" t="str">
        <f t="shared" si="10"/>
        <v>20-XX-XXX-476</v>
      </c>
      <c r="B64" t="str">
        <f t="shared" si="11"/>
        <v>Audio - ?</v>
      </c>
      <c r="C64" s="91" t="s">
        <v>480</v>
      </c>
      <c r="D64" s="91" t="s">
        <v>1218</v>
      </c>
      <c r="E64" s="93" t="s">
        <v>391</v>
      </c>
      <c r="F64" s="92" t="str">
        <f t="shared" si="12"/>
        <v>?</v>
      </c>
      <c r="G64" s="79" t="s">
        <v>1171</v>
      </c>
      <c r="H64" s="80" t="str">
        <f t="shared" si="18"/>
        <v>FIX</v>
      </c>
      <c r="I64" s="89" t="s">
        <v>473</v>
      </c>
      <c r="J64" s="89" t="s">
        <v>305</v>
      </c>
      <c r="K64" s="89" t="s">
        <v>419</v>
      </c>
      <c r="L64" s="1" t="str">
        <f t="shared" si="13"/>
        <v>Audio - ? - ? - Patch Bays</v>
      </c>
      <c r="M64" s="1">
        <f t="shared" si="14"/>
        <v>20</v>
      </c>
      <c r="N64" s="1" t="str">
        <f t="shared" si="15"/>
        <v>XX</v>
      </c>
      <c r="O64" s="1" t="str">
        <f t="shared" si="16"/>
        <v>XXX</v>
      </c>
      <c r="P64" s="1" t="str">
        <f t="shared" si="17"/>
        <v>476</v>
      </c>
    </row>
    <row r="65" spans="1:16" ht="12.75">
      <c r="A65" s="90" t="str">
        <f t="shared" si="10"/>
        <v>20-XX-XXX-513</v>
      </c>
      <c r="B65" t="str">
        <f t="shared" si="11"/>
        <v>Audio - ?</v>
      </c>
      <c r="C65" s="91" t="s">
        <v>480</v>
      </c>
      <c r="D65" s="91" t="s">
        <v>455</v>
      </c>
      <c r="E65" s="93" t="s">
        <v>391</v>
      </c>
      <c r="F65" s="92" t="str">
        <f t="shared" si="12"/>
        <v>?</v>
      </c>
      <c r="G65" s="79" t="s">
        <v>1259</v>
      </c>
      <c r="H65" s="80" t="str">
        <f t="shared" si="18"/>
        <v>FIX</v>
      </c>
      <c r="I65" s="89" t="s">
        <v>473</v>
      </c>
      <c r="J65" s="89" t="s">
        <v>314</v>
      </c>
      <c r="K65" s="89" t="s">
        <v>315</v>
      </c>
      <c r="L65" s="1" t="str">
        <f t="shared" si="13"/>
        <v>Audio - ? - ? - Power Amplifiers*</v>
      </c>
      <c r="M65" s="1">
        <f t="shared" si="14"/>
        <v>20</v>
      </c>
      <c r="N65" s="1" t="str">
        <f t="shared" si="15"/>
        <v>XX</v>
      </c>
      <c r="O65" s="1" t="str">
        <f t="shared" si="16"/>
        <v>XXX</v>
      </c>
      <c r="P65" s="1" t="str">
        <f t="shared" si="17"/>
        <v>513</v>
      </c>
    </row>
    <row r="66" spans="1:16" ht="12.75">
      <c r="A66" s="90" t="str">
        <f aca="true" t="shared" si="19" ref="A66:A97">M66&amp;"-"&amp;N66&amp;"-"&amp;O66&amp;"-"&amp;P66</f>
        <v>20-XX-XXX-519</v>
      </c>
      <c r="B66" t="str">
        <f aca="true" t="shared" si="20" ref="B66:B97">IF(C66="Print Music",C66,C66&amp;" - "&amp;D66)</f>
        <v>Audio - ?</v>
      </c>
      <c r="C66" s="91" t="s">
        <v>480</v>
      </c>
      <c r="D66" s="91" t="s">
        <v>1218</v>
      </c>
      <c r="E66" s="93" t="s">
        <v>391</v>
      </c>
      <c r="F66" s="92" t="str">
        <f aca="true" t="shared" si="21" ref="F66:F97">IF(C66="Print Music",D66&amp;" - "&amp;E66,E66)</f>
        <v>?</v>
      </c>
      <c r="G66" s="79" t="s">
        <v>1181</v>
      </c>
      <c r="H66" s="80" t="str">
        <f t="shared" si="18"/>
        <v>FIX</v>
      </c>
      <c r="I66" s="89" t="s">
        <v>473</v>
      </c>
      <c r="J66" s="89" t="s">
        <v>305</v>
      </c>
      <c r="K66" s="89" t="s">
        <v>419</v>
      </c>
      <c r="L66" s="1" t="str">
        <f aca="true" t="shared" si="22" ref="L66:L97">C66&amp;" - "&amp;D66&amp;" - "&amp;E66&amp;" - "&amp;G66</f>
        <v>Audio - ? - ? - R&amp;R Other*</v>
      </c>
      <c r="M66" s="1">
        <f aca="true" t="shared" si="23" ref="M66:M97">IF(ISERROR(VLOOKUP(C66,Lvl1Code,2,FALSE)),"XX",VLOOKUP(C66,Lvl1Code,2,FALSE))</f>
        <v>20</v>
      </c>
      <c r="N66" s="1" t="str">
        <f aca="true" t="shared" si="24" ref="N66:N97">IF(ISERROR(VLOOKUP(D66,Lvl2Code,2,FALSE)),"XX",VLOOKUP(D66,Lvl2Code,2,FALSE))</f>
        <v>XX</v>
      </c>
      <c r="O66" s="1" t="str">
        <f aca="true" t="shared" si="25" ref="O66:O97">IF(ISERROR(VLOOKUP(E66,Lvl3Code,2,FALSE)),"XXX",VLOOKUP(E66,Lvl3Code,2,FALSE))</f>
        <v>XXX</v>
      </c>
      <c r="P66" s="1" t="str">
        <f aca="true" t="shared" si="26" ref="P66:P97">IF(ISERROR(VLOOKUP(G66,Lvl4Code,2,FALSE)),"XXX",VLOOKUP(G66,Lvl4Code,2,FALSE))</f>
        <v>519</v>
      </c>
    </row>
    <row r="67" spans="1:16" ht="12.75">
      <c r="A67" s="90" t="str">
        <f t="shared" si="19"/>
        <v>20-XX-XXX-522</v>
      </c>
      <c r="B67" t="str">
        <f t="shared" si="20"/>
        <v>Audio - ?</v>
      </c>
      <c r="C67" s="91" t="s">
        <v>480</v>
      </c>
      <c r="D67" s="91" t="s">
        <v>1218</v>
      </c>
      <c r="E67" s="93" t="s">
        <v>391</v>
      </c>
      <c r="F67" s="92" t="str">
        <f t="shared" si="21"/>
        <v>?</v>
      </c>
      <c r="G67" s="79" t="s">
        <v>1172</v>
      </c>
      <c r="H67" s="80" t="str">
        <f t="shared" si="18"/>
        <v>FIX</v>
      </c>
      <c r="I67" s="89" t="s">
        <v>473</v>
      </c>
      <c r="J67" s="89" t="s">
        <v>1140</v>
      </c>
      <c r="K67" s="89" t="s">
        <v>316</v>
      </c>
      <c r="L67" s="1" t="str">
        <f t="shared" si="22"/>
        <v>Audio - ? - ? - Racks and Rack Cases</v>
      </c>
      <c r="M67" s="1">
        <f t="shared" si="23"/>
        <v>20</v>
      </c>
      <c r="N67" s="1" t="str">
        <f t="shared" si="24"/>
        <v>XX</v>
      </c>
      <c r="O67" s="1" t="str">
        <f t="shared" si="25"/>
        <v>XXX</v>
      </c>
      <c r="P67" s="1" t="str">
        <f t="shared" si="26"/>
        <v>522</v>
      </c>
    </row>
    <row r="68" spans="1:16" ht="12.75">
      <c r="A68" s="90" t="str">
        <f t="shared" si="19"/>
        <v>20-XX-XXX-576</v>
      </c>
      <c r="B68" t="str">
        <f t="shared" si="20"/>
        <v>Audio - ?</v>
      </c>
      <c r="C68" s="91" t="s">
        <v>480</v>
      </c>
      <c r="D68" s="91" t="s">
        <v>1218</v>
      </c>
      <c r="E68" s="93" t="s">
        <v>391</v>
      </c>
      <c r="F68" s="92" t="str">
        <f t="shared" si="21"/>
        <v>?</v>
      </c>
      <c r="G68" s="79" t="s">
        <v>1429</v>
      </c>
      <c r="H68" s="80" t="str">
        <f t="shared" si="18"/>
        <v>FIX</v>
      </c>
      <c r="I68" s="89" t="s">
        <v>473</v>
      </c>
      <c r="J68" s="89" t="s">
        <v>355</v>
      </c>
      <c r="K68" s="89" t="s">
        <v>393</v>
      </c>
      <c r="L68" s="1" t="str">
        <f t="shared" si="22"/>
        <v>Audio - ? - ? - Stands</v>
      </c>
      <c r="M68" s="1">
        <f t="shared" si="23"/>
        <v>20</v>
      </c>
      <c r="N68" s="1" t="str">
        <f t="shared" si="24"/>
        <v>XX</v>
      </c>
      <c r="O68" s="1" t="str">
        <f t="shared" si="25"/>
        <v>XXX</v>
      </c>
      <c r="P68" s="1" t="str">
        <f t="shared" si="26"/>
        <v>576</v>
      </c>
    </row>
    <row r="69" spans="1:16" ht="12.75">
      <c r="A69" s="90" t="str">
        <f t="shared" si="19"/>
        <v>20-XX-XXX-XXX</v>
      </c>
      <c r="B69" t="str">
        <f t="shared" si="20"/>
        <v>Audio - ?</v>
      </c>
      <c r="C69" s="91" t="s">
        <v>480</v>
      </c>
      <c r="D69" s="91" t="s">
        <v>1218</v>
      </c>
      <c r="E69" s="93" t="s">
        <v>391</v>
      </c>
      <c r="F69" s="92" t="str">
        <f t="shared" si="21"/>
        <v>?</v>
      </c>
      <c r="G69" s="79"/>
      <c r="H69" s="80" t="str">
        <f t="shared" si="18"/>
        <v>FIX</v>
      </c>
      <c r="I69" s="89" t="s">
        <v>473</v>
      </c>
      <c r="J69" s="89" t="s">
        <v>394</v>
      </c>
      <c r="K69" s="89" t="s">
        <v>317</v>
      </c>
      <c r="L69" s="1" t="str">
        <f t="shared" si="22"/>
        <v>Audio - ? - ? - </v>
      </c>
      <c r="M69" s="1">
        <f t="shared" si="23"/>
        <v>20</v>
      </c>
      <c r="N69" s="1" t="str">
        <f t="shared" si="24"/>
        <v>XX</v>
      </c>
      <c r="O69" s="1" t="str">
        <f t="shared" si="25"/>
        <v>XXX</v>
      </c>
      <c r="P69" s="1" t="str">
        <f t="shared" si="26"/>
        <v>XXX</v>
      </c>
    </row>
    <row r="70" spans="1:16" ht="12.75">
      <c r="A70" s="90" t="str">
        <f t="shared" si="19"/>
        <v>20-XX-XXX-XXX</v>
      </c>
      <c r="B70" t="str">
        <f t="shared" si="20"/>
        <v>Audio - ?</v>
      </c>
      <c r="C70" s="91" t="s">
        <v>480</v>
      </c>
      <c r="D70" s="91" t="s">
        <v>1218</v>
      </c>
      <c r="E70" s="93" t="s">
        <v>1218</v>
      </c>
      <c r="F70" s="92" t="str">
        <f t="shared" si="21"/>
        <v>?</v>
      </c>
      <c r="G70" s="79"/>
      <c r="H70" s="80" t="str">
        <f t="shared" si="18"/>
        <v>FIX</v>
      </c>
      <c r="I70" s="89" t="s">
        <v>473</v>
      </c>
      <c r="J70" s="89" t="s">
        <v>318</v>
      </c>
      <c r="K70" s="89" t="s">
        <v>317</v>
      </c>
      <c r="L70" s="1" t="str">
        <f t="shared" si="22"/>
        <v>Audio - ? - ? - </v>
      </c>
      <c r="M70" s="1">
        <f t="shared" si="23"/>
        <v>20</v>
      </c>
      <c r="N70" s="1" t="str">
        <f t="shared" si="24"/>
        <v>XX</v>
      </c>
      <c r="O70" s="1" t="str">
        <f t="shared" si="25"/>
        <v>XXX</v>
      </c>
      <c r="P70" s="1" t="str">
        <f t="shared" si="26"/>
        <v>XXX</v>
      </c>
    </row>
    <row r="71" spans="1:16" ht="12.75">
      <c r="A71" s="90" t="str">
        <f t="shared" si="19"/>
        <v>20-XX-XXX-403</v>
      </c>
      <c r="B71" t="str">
        <f t="shared" si="20"/>
        <v>Audio - ?</v>
      </c>
      <c r="C71" s="119" t="s">
        <v>480</v>
      </c>
      <c r="D71" s="119" t="s">
        <v>310</v>
      </c>
      <c r="E71" s="119" t="s">
        <v>1218</v>
      </c>
      <c r="F71" s="120" t="str">
        <f t="shared" si="21"/>
        <v>?</v>
      </c>
      <c r="G71" s="79" t="s">
        <v>1170</v>
      </c>
      <c r="H71" s="80" t="str">
        <f t="shared" si="18"/>
        <v>FIX</v>
      </c>
      <c r="I71" s="89"/>
      <c r="J71" s="89"/>
      <c r="K71" s="89"/>
      <c r="L71" s="1" t="str">
        <f t="shared" si="22"/>
        <v>Audio - ? - ? - MIDI and USB Interfaces(moved below)*</v>
      </c>
      <c r="M71" s="1">
        <f t="shared" si="23"/>
        <v>20</v>
      </c>
      <c r="N71" s="1" t="str">
        <f t="shared" si="24"/>
        <v>XX</v>
      </c>
      <c r="O71" s="1" t="str">
        <f t="shared" si="25"/>
        <v>XXX</v>
      </c>
      <c r="P71" s="1" t="str">
        <f t="shared" si="26"/>
        <v>403</v>
      </c>
    </row>
    <row r="72" spans="1:16" ht="12.75">
      <c r="A72" s="90" t="str">
        <f t="shared" si="19"/>
        <v>30-XX-111-190</v>
      </c>
      <c r="B72" t="str">
        <f t="shared" si="20"/>
        <v>DJ &amp; Lighting - Cases</v>
      </c>
      <c r="C72" s="91" t="s">
        <v>336</v>
      </c>
      <c r="D72" s="91" t="s">
        <v>1140</v>
      </c>
      <c r="E72" s="93" t="s">
        <v>351</v>
      </c>
      <c r="F72" s="92" t="str">
        <f t="shared" si="21"/>
        <v>Cases</v>
      </c>
      <c r="G72" s="79" t="s">
        <v>1427</v>
      </c>
      <c r="H72" s="80" t="s">
        <v>128</v>
      </c>
      <c r="I72" s="89" t="s">
        <v>473</v>
      </c>
      <c r="J72" s="89" t="s">
        <v>412</v>
      </c>
      <c r="K72" s="89" t="s">
        <v>426</v>
      </c>
      <c r="L72" s="1" t="str">
        <f t="shared" si="22"/>
        <v>DJ &amp; Lighting - Cases - Cases - Cases</v>
      </c>
      <c r="M72" s="1">
        <f t="shared" si="23"/>
        <v>30</v>
      </c>
      <c r="N72" s="1" t="str">
        <f t="shared" si="24"/>
        <v>XX</v>
      </c>
      <c r="O72" s="1" t="str">
        <f t="shared" si="25"/>
        <v>111</v>
      </c>
      <c r="P72" s="1" t="str">
        <f t="shared" si="26"/>
        <v>190</v>
      </c>
    </row>
    <row r="73" spans="1:16" ht="12.75">
      <c r="A73" s="90" t="str">
        <f t="shared" si="19"/>
        <v>30-XX-116-315</v>
      </c>
      <c r="B73" t="str">
        <f t="shared" si="20"/>
        <v>DJ &amp; Lighting - ?</v>
      </c>
      <c r="C73" s="91" t="s">
        <v>336</v>
      </c>
      <c r="D73" s="91" t="s">
        <v>1218</v>
      </c>
      <c r="E73" s="93" t="s">
        <v>1153</v>
      </c>
      <c r="F73" s="92" t="str">
        <f t="shared" si="21"/>
        <v>Controllers</v>
      </c>
      <c r="G73" s="79" t="s">
        <v>1158</v>
      </c>
      <c r="H73" s="80" t="str">
        <f aca="true" t="shared" si="27" ref="H73:H84">IF(ISERROR(FIND("?",L73))=FALSE,"FIX",IF(COUNTIF(L$2:L$122,L73)&gt;1,"DUPE",""))</f>
        <v>FIX</v>
      </c>
      <c r="I73" s="89" t="s">
        <v>473</v>
      </c>
      <c r="J73" s="89" t="s">
        <v>1102</v>
      </c>
      <c r="K73" s="89" t="s">
        <v>1153</v>
      </c>
      <c r="L73" s="1" t="str">
        <f t="shared" si="22"/>
        <v>DJ &amp; Lighting - ? - Controllers - Foot Controllers</v>
      </c>
      <c r="M73" s="1">
        <f t="shared" si="23"/>
        <v>30</v>
      </c>
      <c r="N73" s="1" t="str">
        <f t="shared" si="24"/>
        <v>XX</v>
      </c>
      <c r="O73" s="1" t="str">
        <f t="shared" si="25"/>
        <v>116</v>
      </c>
      <c r="P73" s="1" t="str">
        <f t="shared" si="26"/>
        <v>315</v>
      </c>
    </row>
    <row r="74" spans="1:16" ht="12.75">
      <c r="A74" s="90" t="str">
        <f t="shared" si="19"/>
        <v>30-XX-116-433</v>
      </c>
      <c r="B74" t="str">
        <f t="shared" si="20"/>
        <v>DJ &amp; Lighting - ?</v>
      </c>
      <c r="C74" s="91" t="s">
        <v>336</v>
      </c>
      <c r="D74" s="91" t="s">
        <v>1218</v>
      </c>
      <c r="E74" s="93" t="s">
        <v>1153</v>
      </c>
      <c r="F74" s="92" t="str">
        <f t="shared" si="21"/>
        <v>Controllers</v>
      </c>
      <c r="G74" s="79" t="s">
        <v>1161</v>
      </c>
      <c r="H74" s="80" t="str">
        <f t="shared" si="27"/>
        <v>FIX</v>
      </c>
      <c r="I74" s="89" t="s">
        <v>473</v>
      </c>
      <c r="J74" s="89" t="s">
        <v>1102</v>
      </c>
      <c r="K74" s="89" t="s">
        <v>1153</v>
      </c>
      <c r="L74" s="1" t="str">
        <f t="shared" si="22"/>
        <v>DJ &amp; Lighting - ? - Controllers - On/Off Controllers</v>
      </c>
      <c r="M74" s="1">
        <f t="shared" si="23"/>
        <v>30</v>
      </c>
      <c r="N74" s="1" t="str">
        <f t="shared" si="24"/>
        <v>XX</v>
      </c>
      <c r="O74" s="1" t="str">
        <f t="shared" si="25"/>
        <v>116</v>
      </c>
      <c r="P74" s="1" t="str">
        <f t="shared" si="26"/>
        <v>433</v>
      </c>
    </row>
    <row r="75" spans="1:16" ht="12.75">
      <c r="A75" s="90" t="str">
        <f t="shared" si="19"/>
        <v>30-XX-118-205</v>
      </c>
      <c r="B75" t="str">
        <f t="shared" si="20"/>
        <v>DJ &amp; Lighting - ?</v>
      </c>
      <c r="C75" s="91" t="s">
        <v>336</v>
      </c>
      <c r="D75" s="91" t="s">
        <v>1218</v>
      </c>
      <c r="E75" s="91" t="s">
        <v>340</v>
      </c>
      <c r="F75" s="92" t="str">
        <f t="shared" si="21"/>
        <v>Decks</v>
      </c>
      <c r="G75" s="79" t="s">
        <v>1276</v>
      </c>
      <c r="H75" s="80" t="str">
        <f t="shared" si="27"/>
        <v>FIX</v>
      </c>
      <c r="I75" s="89" t="s">
        <v>473</v>
      </c>
      <c r="J75" s="89" t="s">
        <v>329</v>
      </c>
      <c r="K75" s="89" t="s">
        <v>1085</v>
      </c>
      <c r="L75" s="1" t="str">
        <f t="shared" si="22"/>
        <v>DJ &amp; Lighting - ? - Decks - CD and DVD Players</v>
      </c>
      <c r="M75" s="1">
        <f t="shared" si="23"/>
        <v>30</v>
      </c>
      <c r="N75" s="1" t="str">
        <f t="shared" si="24"/>
        <v>XX</v>
      </c>
      <c r="O75" s="1" t="str">
        <f t="shared" si="25"/>
        <v>118</v>
      </c>
      <c r="P75" s="1" t="str">
        <f t="shared" si="26"/>
        <v>205</v>
      </c>
    </row>
    <row r="76" spans="1:16" ht="12.75">
      <c r="A76" s="90" t="str">
        <f t="shared" si="19"/>
        <v>30-XX-118-238</v>
      </c>
      <c r="B76" t="str">
        <f t="shared" si="20"/>
        <v>DJ &amp; Lighting - ?</v>
      </c>
      <c r="C76" s="91" t="s">
        <v>336</v>
      </c>
      <c r="D76" s="91" t="s">
        <v>1218</v>
      </c>
      <c r="E76" s="91" t="s">
        <v>341</v>
      </c>
      <c r="F76" s="92" t="str">
        <f t="shared" si="21"/>
        <v>Decks</v>
      </c>
      <c r="G76" s="79" t="s">
        <v>1277</v>
      </c>
      <c r="H76" s="80" t="str">
        <f t="shared" si="27"/>
        <v>FIX</v>
      </c>
      <c r="I76" s="89" t="s">
        <v>473</v>
      </c>
      <c r="J76" s="89" t="s">
        <v>329</v>
      </c>
      <c r="K76" s="89" t="s">
        <v>340</v>
      </c>
      <c r="L76" s="1" t="str">
        <f t="shared" si="22"/>
        <v>DJ &amp; Lighting - ? - Decks - Combo Decks</v>
      </c>
      <c r="M76" s="1">
        <f t="shared" si="23"/>
        <v>30</v>
      </c>
      <c r="N76" s="1" t="str">
        <f t="shared" si="24"/>
        <v>XX</v>
      </c>
      <c r="O76" s="1" t="str">
        <f t="shared" si="25"/>
        <v>118</v>
      </c>
      <c r="P76" s="1" t="str">
        <f t="shared" si="26"/>
        <v>238</v>
      </c>
    </row>
    <row r="77" spans="1:16" ht="12.75">
      <c r="A77" s="90" t="str">
        <f t="shared" si="19"/>
        <v>30-XX-118-263</v>
      </c>
      <c r="B77" t="str">
        <f t="shared" si="20"/>
        <v>DJ &amp; Lighting - ?</v>
      </c>
      <c r="C77" s="91" t="s">
        <v>336</v>
      </c>
      <c r="D77" s="91" t="s">
        <v>1218</v>
      </c>
      <c r="E77" s="93" t="s">
        <v>341</v>
      </c>
      <c r="F77" s="92" t="str">
        <f t="shared" si="21"/>
        <v>Decks</v>
      </c>
      <c r="G77" s="79" t="s">
        <v>1278</v>
      </c>
      <c r="H77" s="80" t="str">
        <f t="shared" si="27"/>
        <v>FIX</v>
      </c>
      <c r="I77" s="89" t="s">
        <v>473</v>
      </c>
      <c r="J77" s="89" t="s">
        <v>1107</v>
      </c>
      <c r="K77" s="89" t="s">
        <v>1087</v>
      </c>
      <c r="L77" s="1" t="str">
        <f t="shared" si="22"/>
        <v>DJ &amp; Lighting - ? - Decks - DJ Mixers</v>
      </c>
      <c r="M77" s="1">
        <f t="shared" si="23"/>
        <v>30</v>
      </c>
      <c r="N77" s="1" t="str">
        <f t="shared" si="24"/>
        <v>XX</v>
      </c>
      <c r="O77" s="1" t="str">
        <f t="shared" si="25"/>
        <v>118</v>
      </c>
      <c r="P77" s="1" t="str">
        <f t="shared" si="26"/>
        <v>263</v>
      </c>
    </row>
    <row r="78" spans="1:16" ht="12.75">
      <c r="A78" s="90" t="str">
        <f t="shared" si="19"/>
        <v>30-XX-118-264</v>
      </c>
      <c r="B78" t="str">
        <f t="shared" si="20"/>
        <v>DJ &amp; Lighting - ?</v>
      </c>
      <c r="C78" s="91" t="s">
        <v>336</v>
      </c>
      <c r="D78" s="91" t="s">
        <v>1218</v>
      </c>
      <c r="E78" s="91" t="s">
        <v>341</v>
      </c>
      <c r="F78" s="92" t="str">
        <f t="shared" si="21"/>
        <v>Decks</v>
      </c>
      <c r="G78" s="79" t="s">
        <v>1279</v>
      </c>
      <c r="H78" s="80" t="str">
        <f t="shared" si="27"/>
        <v>FIX</v>
      </c>
      <c r="I78" s="89" t="s">
        <v>473</v>
      </c>
      <c r="J78" s="89" t="s">
        <v>1087</v>
      </c>
      <c r="K78" s="89" t="s">
        <v>342</v>
      </c>
      <c r="L78" s="1" t="str">
        <f t="shared" si="22"/>
        <v>DJ &amp; Lighting - ? - Decks - DJ Packages</v>
      </c>
      <c r="M78" s="1">
        <f t="shared" si="23"/>
        <v>30</v>
      </c>
      <c r="N78" s="1" t="str">
        <f t="shared" si="24"/>
        <v>XX</v>
      </c>
      <c r="O78" s="1" t="str">
        <f t="shared" si="25"/>
        <v>118</v>
      </c>
      <c r="P78" s="1" t="str">
        <f t="shared" si="26"/>
        <v>264</v>
      </c>
    </row>
    <row r="79" spans="1:16" ht="12.75">
      <c r="A79" s="90" t="str">
        <f t="shared" si="19"/>
        <v>30-XX-118-419</v>
      </c>
      <c r="B79" t="str">
        <f t="shared" si="20"/>
        <v>DJ &amp; Lighting - ?</v>
      </c>
      <c r="C79" s="91" t="s">
        <v>336</v>
      </c>
      <c r="D79" s="91" t="s">
        <v>1218</v>
      </c>
      <c r="E79" s="91" t="s">
        <v>1085</v>
      </c>
      <c r="F79" s="92" t="str">
        <f t="shared" si="21"/>
        <v>Decks</v>
      </c>
      <c r="G79" s="79" t="s">
        <v>1280</v>
      </c>
      <c r="H79" s="80" t="str">
        <f t="shared" si="27"/>
        <v>FIX</v>
      </c>
      <c r="I79" s="89" t="s">
        <v>473</v>
      </c>
      <c r="J79" s="89" t="s">
        <v>329</v>
      </c>
      <c r="K79" s="89" t="s">
        <v>343</v>
      </c>
      <c r="L79" s="1" t="str">
        <f t="shared" si="22"/>
        <v>DJ &amp; Lighting - ? - Decks - MP3 Players</v>
      </c>
      <c r="M79" s="1">
        <f t="shared" si="23"/>
        <v>30</v>
      </c>
      <c r="N79" s="1" t="str">
        <f t="shared" si="24"/>
        <v>XX</v>
      </c>
      <c r="O79" s="1" t="str">
        <f t="shared" si="25"/>
        <v>118</v>
      </c>
      <c r="P79" s="1" t="str">
        <f t="shared" si="26"/>
        <v>419</v>
      </c>
    </row>
    <row r="80" spans="1:16" ht="12.75">
      <c r="A80" s="90" t="str">
        <f t="shared" si="19"/>
        <v>30-XX-118-603</v>
      </c>
      <c r="B80" t="str">
        <f t="shared" si="20"/>
        <v>DJ &amp; Lighting - ?</v>
      </c>
      <c r="C80" s="91" t="s">
        <v>336</v>
      </c>
      <c r="D80" s="91" t="s">
        <v>327</v>
      </c>
      <c r="E80" s="91" t="s">
        <v>340</v>
      </c>
      <c r="F80" s="92" t="str">
        <f t="shared" si="21"/>
        <v>Decks</v>
      </c>
      <c r="G80" s="79" t="s">
        <v>1154</v>
      </c>
      <c r="H80" s="80" t="str">
        <f t="shared" si="27"/>
        <v>FIX</v>
      </c>
      <c r="I80" s="89" t="s">
        <v>473</v>
      </c>
      <c r="J80" s="89" t="s">
        <v>344</v>
      </c>
      <c r="K80" s="89" t="s">
        <v>345</v>
      </c>
      <c r="L80" s="1" t="str">
        <f t="shared" si="22"/>
        <v>DJ &amp; Lighting - ? - Decks - Systems and Packages</v>
      </c>
      <c r="M80" s="1">
        <f t="shared" si="23"/>
        <v>30</v>
      </c>
      <c r="N80" s="1" t="str">
        <f t="shared" si="24"/>
        <v>XX</v>
      </c>
      <c r="O80" s="1" t="str">
        <f t="shared" si="25"/>
        <v>118</v>
      </c>
      <c r="P80" s="1" t="str">
        <f t="shared" si="26"/>
        <v>603</v>
      </c>
    </row>
    <row r="81" spans="1:16" ht="12.75">
      <c r="A81" s="90" t="str">
        <f t="shared" si="19"/>
        <v>30-XX-118-649</v>
      </c>
      <c r="B81" t="str">
        <f t="shared" si="20"/>
        <v>DJ &amp; Lighting - ?</v>
      </c>
      <c r="C81" s="91" t="s">
        <v>336</v>
      </c>
      <c r="D81" s="91" t="s">
        <v>1218</v>
      </c>
      <c r="E81" s="91" t="s">
        <v>346</v>
      </c>
      <c r="F81" s="92" t="str">
        <f t="shared" si="21"/>
        <v>Decks</v>
      </c>
      <c r="G81" s="79" t="s">
        <v>1282</v>
      </c>
      <c r="H81" s="80" t="str">
        <f t="shared" si="27"/>
        <v>FIX</v>
      </c>
      <c r="I81" s="89" t="s">
        <v>473</v>
      </c>
      <c r="J81" s="89" t="s">
        <v>329</v>
      </c>
      <c r="K81" s="89" t="s">
        <v>347</v>
      </c>
      <c r="L81" s="1" t="str">
        <f t="shared" si="22"/>
        <v>DJ &amp; Lighting - ? - Decks - Turntables</v>
      </c>
      <c r="M81" s="1">
        <f t="shared" si="23"/>
        <v>30</v>
      </c>
      <c r="N81" s="1" t="str">
        <f t="shared" si="24"/>
        <v>XX</v>
      </c>
      <c r="O81" s="1" t="str">
        <f t="shared" si="25"/>
        <v>118</v>
      </c>
      <c r="P81" s="1" t="str">
        <f t="shared" si="26"/>
        <v>649</v>
      </c>
    </row>
    <row r="82" spans="1:16" ht="12.75">
      <c r="A82" s="90" t="str">
        <f t="shared" si="19"/>
        <v>30-XX-172-584</v>
      </c>
      <c r="B82" t="str">
        <f t="shared" si="20"/>
        <v>DJ &amp; Lighting - ?</v>
      </c>
      <c r="C82" s="91" t="s">
        <v>348</v>
      </c>
      <c r="D82" s="91" t="s">
        <v>327</v>
      </c>
      <c r="E82" s="91" t="s">
        <v>349</v>
      </c>
      <c r="F82" s="92" t="str">
        <f t="shared" si="21"/>
        <v>Stands</v>
      </c>
      <c r="G82" s="79" t="s">
        <v>1300</v>
      </c>
      <c r="H82" s="80" t="str">
        <f t="shared" si="27"/>
        <v>FIX</v>
      </c>
      <c r="I82" s="89" t="s">
        <v>473</v>
      </c>
      <c r="J82" s="89" t="s">
        <v>355</v>
      </c>
      <c r="K82" s="89" t="s">
        <v>350</v>
      </c>
      <c r="L82" s="1" t="str">
        <f t="shared" si="22"/>
        <v>DJ &amp; Lighting - ? - Stands - Stands and Trusses</v>
      </c>
      <c r="M82" s="1">
        <f t="shared" si="23"/>
        <v>30</v>
      </c>
      <c r="N82" s="1" t="str">
        <f t="shared" si="24"/>
        <v>XX</v>
      </c>
      <c r="O82" s="1" t="str">
        <f t="shared" si="25"/>
        <v>172</v>
      </c>
      <c r="P82" s="1" t="str">
        <f t="shared" si="26"/>
        <v>584</v>
      </c>
    </row>
    <row r="83" spans="1:16" ht="12.75">
      <c r="A83" s="90" t="str">
        <f t="shared" si="19"/>
        <v>30-XX-XXX-186</v>
      </c>
      <c r="B83" t="str">
        <f t="shared" si="20"/>
        <v>DJ &amp; Lighting - ?</v>
      </c>
      <c r="C83" s="91" t="s">
        <v>336</v>
      </c>
      <c r="D83" s="91" t="s">
        <v>1218</v>
      </c>
      <c r="E83" s="93" t="s">
        <v>365</v>
      </c>
      <c r="F83" s="92" t="str">
        <f t="shared" si="21"/>
        <v>?</v>
      </c>
      <c r="G83" s="79" t="s">
        <v>1287</v>
      </c>
      <c r="H83" s="80" t="str">
        <f t="shared" si="27"/>
        <v>FIX</v>
      </c>
      <c r="I83" s="89" t="s">
        <v>473</v>
      </c>
      <c r="J83" s="89" t="s">
        <v>1102</v>
      </c>
      <c r="K83" s="89" t="s">
        <v>337</v>
      </c>
      <c r="L83" s="1" t="str">
        <f t="shared" si="22"/>
        <v>DJ &amp; Lighting - ? - ? - Cables, Connectors, Transformers</v>
      </c>
      <c r="M83" s="1">
        <f t="shared" si="23"/>
        <v>30</v>
      </c>
      <c r="N83" s="1" t="str">
        <f t="shared" si="24"/>
        <v>XX</v>
      </c>
      <c r="O83" s="1" t="str">
        <f t="shared" si="25"/>
        <v>XXX</v>
      </c>
      <c r="P83" s="1" t="str">
        <f t="shared" si="26"/>
        <v>186</v>
      </c>
    </row>
    <row r="84" spans="1:16" ht="12.75">
      <c r="A84" s="90" t="str">
        <f t="shared" si="19"/>
        <v>30-XX-XXX-370</v>
      </c>
      <c r="B84" t="str">
        <f t="shared" si="20"/>
        <v>DJ &amp; Lighting - ?</v>
      </c>
      <c r="C84" s="91" t="s">
        <v>336</v>
      </c>
      <c r="D84" s="91" t="s">
        <v>338</v>
      </c>
      <c r="E84" s="93" t="s">
        <v>1218</v>
      </c>
      <c r="F84" s="92" t="str">
        <f t="shared" si="21"/>
        <v>?</v>
      </c>
      <c r="G84" s="79" t="s">
        <v>1679</v>
      </c>
      <c r="H84" s="80" t="str">
        <f t="shared" si="27"/>
        <v>FIX</v>
      </c>
      <c r="I84" s="89" t="s">
        <v>473</v>
      </c>
      <c r="J84" s="89" t="s">
        <v>1087</v>
      </c>
      <c r="K84" s="89" t="s">
        <v>339</v>
      </c>
      <c r="L84" s="1" t="str">
        <f t="shared" si="22"/>
        <v>DJ &amp; Lighting - ? - ? - Karaoke</v>
      </c>
      <c r="M84" s="1">
        <f t="shared" si="23"/>
        <v>30</v>
      </c>
      <c r="N84" s="1" t="str">
        <f t="shared" si="24"/>
        <v>XX</v>
      </c>
      <c r="O84" s="1" t="str">
        <f t="shared" si="25"/>
        <v>XXX</v>
      </c>
      <c r="P84" s="1" t="str">
        <f t="shared" si="26"/>
        <v>370</v>
      </c>
    </row>
    <row r="85" spans="1:16" ht="12.75">
      <c r="A85" s="90" t="str">
        <f t="shared" si="19"/>
        <v>40-10-119-XXX</v>
      </c>
      <c r="B85" t="str">
        <f t="shared" si="20"/>
        <v>Instruments - Amplifiers</v>
      </c>
      <c r="C85" s="91" t="s">
        <v>256</v>
      </c>
      <c r="D85" s="91" t="s">
        <v>314</v>
      </c>
      <c r="E85" s="93" t="s">
        <v>1086</v>
      </c>
      <c r="F85" s="92" t="str">
        <f t="shared" si="21"/>
        <v>Delete?</v>
      </c>
      <c r="G85" s="79" t="s">
        <v>1254</v>
      </c>
      <c r="H85" s="80" t="s">
        <v>443</v>
      </c>
      <c r="I85" s="89" t="s">
        <v>473</v>
      </c>
      <c r="J85" s="89" t="s">
        <v>314</v>
      </c>
      <c r="K85" s="89"/>
      <c r="L85" s="1" t="str">
        <f t="shared" si="22"/>
        <v>Instruments - Amplifiers - Delete? - Electric Guitar - Remove*</v>
      </c>
      <c r="M85" s="1">
        <f t="shared" si="23"/>
        <v>40</v>
      </c>
      <c r="N85" s="1" t="str">
        <f t="shared" si="24"/>
        <v>10</v>
      </c>
      <c r="O85" s="1" t="str">
        <f t="shared" si="25"/>
        <v>119</v>
      </c>
      <c r="P85" s="1" t="str">
        <f t="shared" si="26"/>
        <v>XXX</v>
      </c>
    </row>
    <row r="86" spans="1:16" ht="12.75">
      <c r="A86" s="90" t="str">
        <f t="shared" si="19"/>
        <v>40-10-119-XXX</v>
      </c>
      <c r="B86" t="str">
        <f t="shared" si="20"/>
        <v>Instruments - Amplifiers</v>
      </c>
      <c r="C86" s="91" t="s">
        <v>256</v>
      </c>
      <c r="D86" s="91" t="s">
        <v>314</v>
      </c>
      <c r="E86" s="93" t="s">
        <v>1086</v>
      </c>
      <c r="F86" s="92" t="str">
        <f t="shared" si="21"/>
        <v>Delete?</v>
      </c>
      <c r="G86" s="79" t="s">
        <v>1256</v>
      </c>
      <c r="H86" s="80" t="s">
        <v>443</v>
      </c>
      <c r="I86" s="89" t="s">
        <v>473</v>
      </c>
      <c r="J86" s="89" t="s">
        <v>314</v>
      </c>
      <c r="K86" s="89"/>
      <c r="L86" s="1" t="str">
        <f t="shared" si="22"/>
        <v>Instruments - Amplifiers - Delete? - Portable - Remove*</v>
      </c>
      <c r="M86" s="1">
        <f t="shared" si="23"/>
        <v>40</v>
      </c>
      <c r="N86" s="1" t="str">
        <f t="shared" si="24"/>
        <v>10</v>
      </c>
      <c r="O86" s="1" t="str">
        <f t="shared" si="25"/>
        <v>119</v>
      </c>
      <c r="P86" s="1" t="str">
        <f t="shared" si="26"/>
        <v>XXX</v>
      </c>
    </row>
    <row r="87" spans="1:16" ht="12.75">
      <c r="A87" s="90" t="str">
        <f t="shared" si="19"/>
        <v>40-XX-119-XXX</v>
      </c>
      <c r="B87" t="str">
        <f t="shared" si="20"/>
        <v>Instruments - Keyboard</v>
      </c>
      <c r="C87" s="91" t="s">
        <v>256</v>
      </c>
      <c r="D87" s="91" t="s">
        <v>1255</v>
      </c>
      <c r="E87" s="93" t="s">
        <v>1086</v>
      </c>
      <c r="F87" s="92" t="str">
        <f t="shared" si="21"/>
        <v>Delete?</v>
      </c>
      <c r="G87" s="79" t="s">
        <v>1223</v>
      </c>
      <c r="H87" s="80" t="s">
        <v>443</v>
      </c>
      <c r="I87" s="89" t="s">
        <v>444</v>
      </c>
      <c r="J87" s="89" t="s">
        <v>1098</v>
      </c>
      <c r="K87" s="89" t="s">
        <v>1131</v>
      </c>
      <c r="L87" s="1" t="str">
        <f t="shared" si="22"/>
        <v>Instruments - Keyboard - Delete? - Samplers (remove)*</v>
      </c>
      <c r="M87" s="1">
        <f t="shared" si="23"/>
        <v>40</v>
      </c>
      <c r="N87" s="1" t="str">
        <f t="shared" si="24"/>
        <v>XX</v>
      </c>
      <c r="O87" s="1" t="str">
        <f t="shared" si="25"/>
        <v>119</v>
      </c>
      <c r="P87" s="1" t="str">
        <f t="shared" si="26"/>
        <v>XXX</v>
      </c>
    </row>
    <row r="88" spans="1:16" ht="12.75">
      <c r="A88" s="90" t="str">
        <f t="shared" si="19"/>
        <v>50-XX-119-XXX</v>
      </c>
      <c r="B88" t="str">
        <f t="shared" si="20"/>
        <v>Media and Software - ?</v>
      </c>
      <c r="C88" s="91" t="s">
        <v>167</v>
      </c>
      <c r="D88" s="91" t="s">
        <v>168</v>
      </c>
      <c r="E88" s="93" t="s">
        <v>169</v>
      </c>
      <c r="F88" s="92" t="str">
        <f t="shared" si="21"/>
        <v>Delete?</v>
      </c>
      <c r="G88" s="79" t="s">
        <v>1201</v>
      </c>
      <c r="H88" s="80" t="s">
        <v>443</v>
      </c>
      <c r="I88" s="89" t="s">
        <v>170</v>
      </c>
      <c r="J88" s="89" t="s">
        <v>171</v>
      </c>
      <c r="K88" s="89" t="s">
        <v>1542</v>
      </c>
      <c r="L88" s="1" t="str">
        <f t="shared" si="22"/>
        <v>Media and Software - ? - Delete? - ROM Disks and Cartridges (remove)</v>
      </c>
      <c r="M88" s="1">
        <f t="shared" si="23"/>
        <v>50</v>
      </c>
      <c r="N88" s="1" t="str">
        <f t="shared" si="24"/>
        <v>XX</v>
      </c>
      <c r="O88" s="1" t="str">
        <f t="shared" si="25"/>
        <v>119</v>
      </c>
      <c r="P88" s="1" t="str">
        <f t="shared" si="26"/>
        <v>XXX</v>
      </c>
    </row>
    <row r="89" spans="1:16" ht="12.75">
      <c r="A89" s="90" t="str">
        <f t="shared" si="19"/>
        <v>50-XX-182-131</v>
      </c>
      <c r="B89" t="str">
        <f t="shared" si="20"/>
        <v>Media and Software - ?</v>
      </c>
      <c r="C89" s="91" t="s">
        <v>167</v>
      </c>
      <c r="D89" s="91" t="s">
        <v>455</v>
      </c>
      <c r="E89" s="91" t="s">
        <v>172</v>
      </c>
      <c r="F89" s="92" t="str">
        <f t="shared" si="21"/>
        <v>Video Recordings</v>
      </c>
      <c r="G89" s="79" t="s">
        <v>1191</v>
      </c>
      <c r="H89" s="80" t="str">
        <f>IF(ISERROR(FIND("?",L89))=FALSE,"FIX",IF(COUNTIF(L$2:L$122,L89)&gt;1,"DUPE",""))</f>
        <v>FIX</v>
      </c>
      <c r="I89" s="89" t="s">
        <v>170</v>
      </c>
      <c r="J89" s="89" t="s">
        <v>173</v>
      </c>
      <c r="K89" s="89" t="s">
        <v>174</v>
      </c>
      <c r="L89" s="1" t="str">
        <f t="shared" si="22"/>
        <v>Media and Software - ? - Video Recordings - Band, Orchestra, Marching</v>
      </c>
      <c r="M89" s="1">
        <f t="shared" si="23"/>
        <v>50</v>
      </c>
      <c r="N89" s="1" t="str">
        <f t="shared" si="24"/>
        <v>XX</v>
      </c>
      <c r="O89" s="1" t="str">
        <f t="shared" si="25"/>
        <v>182</v>
      </c>
      <c r="P89" s="1" t="str">
        <f t="shared" si="26"/>
        <v>131</v>
      </c>
    </row>
    <row r="90" spans="1:16" ht="12.75">
      <c r="A90" s="90" t="str">
        <f t="shared" si="19"/>
        <v>50-XX-182-517</v>
      </c>
      <c r="B90" t="str">
        <f t="shared" si="20"/>
        <v>Media and Software - ?</v>
      </c>
      <c r="C90" s="91" t="s">
        <v>167</v>
      </c>
      <c r="D90" s="91" t="s">
        <v>1218</v>
      </c>
      <c r="E90" s="91" t="s">
        <v>175</v>
      </c>
      <c r="F90" s="92" t="str">
        <f t="shared" si="21"/>
        <v>Video Recordings</v>
      </c>
      <c r="G90" s="79" t="s">
        <v>1192</v>
      </c>
      <c r="H90" s="80" t="str">
        <f>IF(ISERROR(FIND("?",L90))=FALSE,"FIX",IF(COUNTIF(L$2:L$122,L90)&gt;1,"DUPE",""))</f>
        <v>FIX</v>
      </c>
      <c r="I90" s="89" t="s">
        <v>170</v>
      </c>
      <c r="J90" s="89" t="s">
        <v>176</v>
      </c>
      <c r="K90" s="89" t="s">
        <v>174</v>
      </c>
      <c r="L90" s="1" t="str">
        <f t="shared" si="22"/>
        <v>Media and Software - ? - Video Recordings - Pro Audio, Recording, DJ, Lighting</v>
      </c>
      <c r="M90" s="1">
        <f t="shared" si="23"/>
        <v>50</v>
      </c>
      <c r="N90" s="1" t="str">
        <f t="shared" si="24"/>
        <v>XX</v>
      </c>
      <c r="O90" s="1" t="str">
        <f t="shared" si="25"/>
        <v>182</v>
      </c>
      <c r="P90" s="1" t="str">
        <f t="shared" si="26"/>
        <v>517</v>
      </c>
    </row>
    <row r="91" spans="1:16" ht="12.75">
      <c r="A91" s="90" t="str">
        <f t="shared" si="19"/>
        <v>50-XX-182-616</v>
      </c>
      <c r="B91" t="str">
        <f t="shared" si="20"/>
        <v>Media and Software - ?</v>
      </c>
      <c r="C91" s="91" t="s">
        <v>167</v>
      </c>
      <c r="D91" s="91" t="s">
        <v>1218</v>
      </c>
      <c r="E91" s="91" t="s">
        <v>175</v>
      </c>
      <c r="F91" s="92" t="str">
        <f t="shared" si="21"/>
        <v>Video Recordings</v>
      </c>
      <c r="G91" s="79" t="s">
        <v>1189</v>
      </c>
      <c r="H91" s="80" t="str">
        <f>IF(ISERROR(FIND("?",L91))=FALSE,"FIX",IF(COUNTIF(L$2:L$122,L91)&gt;1,"DUPE",""))</f>
        <v>FIX</v>
      </c>
      <c r="I91" s="89" t="s">
        <v>170</v>
      </c>
      <c r="J91" s="89" t="s">
        <v>176</v>
      </c>
      <c r="K91" s="89" t="s">
        <v>174</v>
      </c>
      <c r="L91" s="1" t="str">
        <f t="shared" si="22"/>
        <v>Media and Software - ? - Video Recordings - Theory, Instruction, Reference</v>
      </c>
      <c r="M91" s="1">
        <f t="shared" si="23"/>
        <v>50</v>
      </c>
      <c r="N91" s="1" t="str">
        <f t="shared" si="24"/>
        <v>XX</v>
      </c>
      <c r="O91" s="1" t="str">
        <f t="shared" si="25"/>
        <v>182</v>
      </c>
      <c r="P91" s="1" t="str">
        <f t="shared" si="26"/>
        <v>616</v>
      </c>
    </row>
    <row r="92" spans="1:16" ht="12.75">
      <c r="A92" s="90" t="str">
        <f t="shared" si="19"/>
        <v>60-22-140-124</v>
      </c>
      <c r="B92" t="str">
        <f t="shared" si="20"/>
        <v>Print Music</v>
      </c>
      <c r="C92" s="91" t="s">
        <v>186</v>
      </c>
      <c r="D92" s="91" t="s">
        <v>430</v>
      </c>
      <c r="E92" s="93" t="s">
        <v>1677</v>
      </c>
      <c r="F92" s="92" t="str">
        <f t="shared" si="21"/>
        <v>Miscellaneous - Media</v>
      </c>
      <c r="G92" s="79" t="s">
        <v>1678</v>
      </c>
      <c r="H92" s="80" t="s">
        <v>128</v>
      </c>
      <c r="I92" s="89" t="s">
        <v>1138</v>
      </c>
      <c r="J92" s="89" t="s">
        <v>1677</v>
      </c>
      <c r="K92" s="89" t="s">
        <v>1678</v>
      </c>
      <c r="L92" s="1" t="str">
        <f t="shared" si="22"/>
        <v>Print Music - Miscellaneous - Media - Audio</v>
      </c>
      <c r="M92" s="1">
        <f t="shared" si="23"/>
        <v>60</v>
      </c>
      <c r="N92" s="1" t="str">
        <f t="shared" si="24"/>
        <v>22</v>
      </c>
      <c r="O92" s="1" t="str">
        <f t="shared" si="25"/>
        <v>140</v>
      </c>
      <c r="P92" s="1" t="str">
        <f t="shared" si="26"/>
        <v>124</v>
      </c>
    </row>
    <row r="93" spans="1:16" ht="12.75">
      <c r="A93" s="90" t="str">
        <f t="shared" si="19"/>
        <v>60-22-140-370</v>
      </c>
      <c r="B93" t="str">
        <f t="shared" si="20"/>
        <v>Print Music</v>
      </c>
      <c r="C93" s="91" t="s">
        <v>1788</v>
      </c>
      <c r="D93" s="91" t="s">
        <v>1138</v>
      </c>
      <c r="E93" s="93" t="s">
        <v>1677</v>
      </c>
      <c r="F93" s="92" t="str">
        <f t="shared" si="21"/>
        <v>Miscellaneous - Media</v>
      </c>
      <c r="G93" s="79" t="s">
        <v>1679</v>
      </c>
      <c r="H93" s="80" t="s">
        <v>128</v>
      </c>
      <c r="I93" s="89" t="s">
        <v>1138</v>
      </c>
      <c r="J93" s="89" t="s">
        <v>1677</v>
      </c>
      <c r="K93" s="89" t="s">
        <v>1679</v>
      </c>
      <c r="L93" s="1" t="str">
        <f t="shared" si="22"/>
        <v>Print Music - Miscellaneous - Media - Karaoke</v>
      </c>
      <c r="M93" s="1">
        <f t="shared" si="23"/>
        <v>60</v>
      </c>
      <c r="N93" s="1" t="str">
        <f t="shared" si="24"/>
        <v>22</v>
      </c>
      <c r="O93" s="1" t="str">
        <f t="shared" si="25"/>
        <v>140</v>
      </c>
      <c r="P93" s="1" t="str">
        <f t="shared" si="26"/>
        <v>370</v>
      </c>
    </row>
    <row r="94" spans="1:16" ht="12.75">
      <c r="A94" s="90" t="str">
        <f t="shared" si="19"/>
        <v>60-22-126-XXX</v>
      </c>
      <c r="B94" t="str">
        <f t="shared" si="20"/>
        <v>Print Music</v>
      </c>
      <c r="C94" s="91" t="s">
        <v>1788</v>
      </c>
      <c r="D94" s="91" t="s">
        <v>1138</v>
      </c>
      <c r="E94" s="93" t="s">
        <v>1093</v>
      </c>
      <c r="F94" s="92" t="str">
        <f t="shared" si="21"/>
        <v>Miscellaneous - Folk and Traditional</v>
      </c>
      <c r="G94" s="79" t="s">
        <v>130</v>
      </c>
      <c r="H94" s="80" t="s">
        <v>313</v>
      </c>
      <c r="I94" s="89" t="s">
        <v>131</v>
      </c>
      <c r="J94" s="89" t="s">
        <v>1836</v>
      </c>
      <c r="K94" s="89" t="s">
        <v>1516</v>
      </c>
      <c r="L94" s="1" t="str">
        <f t="shared" si="22"/>
        <v>Print Music - Miscellaneous - Folk and Traditional - Accordion/Concertina/Advanced (5,6) (Remove)</v>
      </c>
      <c r="M94" s="1">
        <f t="shared" si="23"/>
        <v>60</v>
      </c>
      <c r="N94" s="1" t="str">
        <f t="shared" si="24"/>
        <v>22</v>
      </c>
      <c r="O94" s="1" t="str">
        <f t="shared" si="25"/>
        <v>126</v>
      </c>
      <c r="P94" s="1" t="str">
        <f t="shared" si="26"/>
        <v>XXX</v>
      </c>
    </row>
    <row r="95" spans="1:16" ht="12.75">
      <c r="A95" s="90" t="str">
        <f t="shared" si="19"/>
        <v>60-22-126-XXX</v>
      </c>
      <c r="B95" t="str">
        <f t="shared" si="20"/>
        <v>Print Music</v>
      </c>
      <c r="C95" s="91" t="s">
        <v>1788</v>
      </c>
      <c r="D95" s="91" t="s">
        <v>1138</v>
      </c>
      <c r="E95" s="93" t="s">
        <v>1093</v>
      </c>
      <c r="F95" s="92" t="str">
        <f t="shared" si="21"/>
        <v>Miscellaneous - Folk and Traditional</v>
      </c>
      <c r="G95" s="79" t="s">
        <v>132</v>
      </c>
      <c r="H95" s="80" t="s">
        <v>313</v>
      </c>
      <c r="I95" s="89" t="s">
        <v>133</v>
      </c>
      <c r="J95" s="89" t="s">
        <v>1836</v>
      </c>
      <c r="K95" s="89" t="s">
        <v>1514</v>
      </c>
      <c r="L95" s="1" t="str">
        <f t="shared" si="22"/>
        <v>Print Music - Miscellaneous - Folk and Traditional - Accordion/Concertina/Beginner (1,2)(Remove)</v>
      </c>
      <c r="M95" s="1">
        <f t="shared" si="23"/>
        <v>60</v>
      </c>
      <c r="N95" s="1" t="str">
        <f t="shared" si="24"/>
        <v>22</v>
      </c>
      <c r="O95" s="1" t="str">
        <f t="shared" si="25"/>
        <v>126</v>
      </c>
      <c r="P95" s="1" t="str">
        <f t="shared" si="26"/>
        <v>XXX</v>
      </c>
    </row>
    <row r="96" spans="1:16" ht="12.75">
      <c r="A96" s="90" t="str">
        <f t="shared" si="19"/>
        <v>60-22-126-XXX</v>
      </c>
      <c r="B96" t="str">
        <f t="shared" si="20"/>
        <v>Print Music</v>
      </c>
      <c r="C96" s="91" t="s">
        <v>1788</v>
      </c>
      <c r="D96" s="91" t="s">
        <v>1138</v>
      </c>
      <c r="E96" s="93" t="s">
        <v>1093</v>
      </c>
      <c r="F96" s="92" t="str">
        <f t="shared" si="21"/>
        <v>Miscellaneous - Folk and Traditional</v>
      </c>
      <c r="G96" s="79" t="s">
        <v>134</v>
      </c>
      <c r="H96" s="80" t="s">
        <v>313</v>
      </c>
      <c r="I96" s="89" t="s">
        <v>131</v>
      </c>
      <c r="J96" s="89" t="s">
        <v>1836</v>
      </c>
      <c r="K96" s="89" t="s">
        <v>1515</v>
      </c>
      <c r="L96" s="1" t="str">
        <f t="shared" si="22"/>
        <v>Print Music - Miscellaneous - Folk and Traditional - Accordion/Concertina/Intermediate (3,4)(Remove)</v>
      </c>
      <c r="M96" s="1">
        <f t="shared" si="23"/>
        <v>60</v>
      </c>
      <c r="N96" s="1" t="str">
        <f t="shared" si="24"/>
        <v>22</v>
      </c>
      <c r="O96" s="1" t="str">
        <f t="shared" si="25"/>
        <v>126</v>
      </c>
      <c r="P96" s="1" t="str">
        <f t="shared" si="26"/>
        <v>XXX</v>
      </c>
    </row>
    <row r="97" spans="1:16" ht="12.75">
      <c r="A97" s="90" t="str">
        <f t="shared" si="19"/>
        <v>60-22-142-XXX</v>
      </c>
      <c r="B97" t="str">
        <f t="shared" si="20"/>
        <v>Print Music</v>
      </c>
      <c r="C97" s="91" t="s">
        <v>1788</v>
      </c>
      <c r="D97" s="91" t="s">
        <v>1138</v>
      </c>
      <c r="E97" s="93" t="s">
        <v>1836</v>
      </c>
      <c r="F97" s="92" t="str">
        <f t="shared" si="21"/>
        <v>Miscellaneous - Miscellaneous</v>
      </c>
      <c r="G97" s="79" t="s">
        <v>137</v>
      </c>
      <c r="H97" s="80" t="s">
        <v>313</v>
      </c>
      <c r="I97" s="89" t="s">
        <v>138</v>
      </c>
      <c r="J97" s="89" t="s">
        <v>1836</v>
      </c>
      <c r="K97" s="89" t="s">
        <v>1520</v>
      </c>
      <c r="L97" s="1" t="str">
        <f t="shared" si="22"/>
        <v>Print Music - Miscellaneous - Miscellaneous - Autoharp/Advanced (5,6)(Remove)</v>
      </c>
      <c r="M97" s="1">
        <f t="shared" si="23"/>
        <v>60</v>
      </c>
      <c r="N97" s="1" t="str">
        <f t="shared" si="24"/>
        <v>22</v>
      </c>
      <c r="O97" s="1" t="str">
        <f t="shared" si="25"/>
        <v>142</v>
      </c>
      <c r="P97" s="1" t="str">
        <f t="shared" si="26"/>
        <v>XXX</v>
      </c>
    </row>
    <row r="98" spans="1:16" ht="12.75">
      <c r="A98" s="90" t="str">
        <f aca="true" t="shared" si="28" ref="A98:A129">M98&amp;"-"&amp;N98&amp;"-"&amp;O98&amp;"-"&amp;P98</f>
        <v>60-22-142-XXX</v>
      </c>
      <c r="B98" t="str">
        <f aca="true" t="shared" si="29" ref="B98:B129">IF(C98="Print Music",C98,C98&amp;" - "&amp;D98)</f>
        <v>Print Music</v>
      </c>
      <c r="C98" s="91" t="s">
        <v>207</v>
      </c>
      <c r="D98" s="91" t="s">
        <v>1138</v>
      </c>
      <c r="E98" s="93" t="s">
        <v>1836</v>
      </c>
      <c r="F98" s="92" t="str">
        <f aca="true" t="shared" si="30" ref="F98:F129">IF(C98="Print Music",D98&amp;" - "&amp;E98,E98)</f>
        <v>Miscellaneous - Miscellaneous</v>
      </c>
      <c r="G98" s="79" t="s">
        <v>139</v>
      </c>
      <c r="H98" s="80" t="s">
        <v>313</v>
      </c>
      <c r="I98" s="89" t="s">
        <v>138</v>
      </c>
      <c r="J98" s="89" t="s">
        <v>1836</v>
      </c>
      <c r="K98" s="89" t="s">
        <v>1518</v>
      </c>
      <c r="L98" s="1" t="str">
        <f aca="true" t="shared" si="31" ref="L98:L129">C98&amp;" - "&amp;D98&amp;" - "&amp;E98&amp;" - "&amp;G98</f>
        <v>Print Music - Miscellaneous - Miscellaneous - Autoharp/Beginner (1,2)(Remove)</v>
      </c>
      <c r="M98" s="1">
        <f aca="true" t="shared" si="32" ref="M98:M129">IF(ISERROR(VLOOKUP(C98,Lvl1Code,2,FALSE)),"XX",VLOOKUP(C98,Lvl1Code,2,FALSE))</f>
        <v>60</v>
      </c>
      <c r="N98" s="1" t="str">
        <f aca="true" t="shared" si="33" ref="N98:N129">IF(ISERROR(VLOOKUP(D98,Lvl2Code,2,FALSE)),"XX",VLOOKUP(D98,Lvl2Code,2,FALSE))</f>
        <v>22</v>
      </c>
      <c r="O98" s="1" t="str">
        <f aca="true" t="shared" si="34" ref="O98:O129">IF(ISERROR(VLOOKUP(E98,Lvl3Code,2,FALSE)),"XXX",VLOOKUP(E98,Lvl3Code,2,FALSE))</f>
        <v>142</v>
      </c>
      <c r="P98" s="1" t="str">
        <f aca="true" t="shared" si="35" ref="P98:P129">IF(ISERROR(VLOOKUP(G98,Lvl4Code,2,FALSE)),"XXX",VLOOKUP(G98,Lvl4Code,2,FALSE))</f>
        <v>XXX</v>
      </c>
    </row>
    <row r="99" spans="1:16" ht="12.75">
      <c r="A99" s="90" t="str">
        <f t="shared" si="28"/>
        <v>60-22-142-XXX</v>
      </c>
      <c r="B99" t="str">
        <f t="shared" si="29"/>
        <v>Print Music</v>
      </c>
      <c r="C99" s="91" t="s">
        <v>1788</v>
      </c>
      <c r="D99" s="91" t="s">
        <v>1138</v>
      </c>
      <c r="E99" s="93" t="s">
        <v>1836</v>
      </c>
      <c r="F99" s="92" t="str">
        <f t="shared" si="30"/>
        <v>Miscellaneous - Miscellaneous</v>
      </c>
      <c r="G99" s="79" t="s">
        <v>140</v>
      </c>
      <c r="H99" s="80" t="s">
        <v>141</v>
      </c>
      <c r="I99" s="89" t="s">
        <v>142</v>
      </c>
      <c r="J99" s="89" t="s">
        <v>1836</v>
      </c>
      <c r="K99" s="89" t="s">
        <v>1519</v>
      </c>
      <c r="L99" s="1" t="str">
        <f t="shared" si="31"/>
        <v>Print Music - Miscellaneous - Miscellaneous - Autoharp/Intermediate (3,4)(Remove)</v>
      </c>
      <c r="M99" s="1">
        <f t="shared" si="32"/>
        <v>60</v>
      </c>
      <c r="N99" s="1" t="str">
        <f t="shared" si="33"/>
        <v>22</v>
      </c>
      <c r="O99" s="1" t="str">
        <f t="shared" si="34"/>
        <v>142</v>
      </c>
      <c r="P99" s="1" t="str">
        <f t="shared" si="35"/>
        <v>XXX</v>
      </c>
    </row>
    <row r="100" spans="1:16" ht="12.75">
      <c r="A100" s="90" t="str">
        <f t="shared" si="28"/>
        <v>60-22-142-XXX</v>
      </c>
      <c r="B100" t="str">
        <f t="shared" si="29"/>
        <v>Print Music</v>
      </c>
      <c r="C100" s="91" t="s">
        <v>143</v>
      </c>
      <c r="D100" s="91" t="s">
        <v>1138</v>
      </c>
      <c r="E100" s="93" t="s">
        <v>1836</v>
      </c>
      <c r="F100" s="92" t="str">
        <f t="shared" si="30"/>
        <v>Miscellaneous - Miscellaneous</v>
      </c>
      <c r="G100" s="79" t="s">
        <v>145</v>
      </c>
      <c r="H100" s="80" t="s">
        <v>313</v>
      </c>
      <c r="I100" s="89" t="s">
        <v>138</v>
      </c>
      <c r="J100" s="89" t="s">
        <v>1836</v>
      </c>
      <c r="K100" s="89" t="s">
        <v>1524</v>
      </c>
      <c r="L100" s="1" t="str">
        <f t="shared" si="31"/>
        <v>Print Music - Miscellaneous - Miscellaneous - Bagpipes/Advanced (5,6)(Remove)</v>
      </c>
      <c r="M100" s="1">
        <f t="shared" si="32"/>
        <v>60</v>
      </c>
      <c r="N100" s="1" t="str">
        <f t="shared" si="33"/>
        <v>22</v>
      </c>
      <c r="O100" s="1" t="str">
        <f t="shared" si="34"/>
        <v>142</v>
      </c>
      <c r="P100" s="1" t="str">
        <f t="shared" si="35"/>
        <v>XXX</v>
      </c>
    </row>
    <row r="101" spans="1:16" ht="12.75">
      <c r="A101" s="90" t="str">
        <f t="shared" si="28"/>
        <v>60-22-142-XXX</v>
      </c>
      <c r="B101" t="str">
        <f t="shared" si="29"/>
        <v>Print Music</v>
      </c>
      <c r="C101" s="91" t="s">
        <v>1788</v>
      </c>
      <c r="D101" s="91" t="s">
        <v>1138</v>
      </c>
      <c r="E101" s="93" t="s">
        <v>1836</v>
      </c>
      <c r="F101" s="92" t="str">
        <f t="shared" si="30"/>
        <v>Miscellaneous - Miscellaneous</v>
      </c>
      <c r="G101" s="79" t="s">
        <v>146</v>
      </c>
      <c r="H101" s="80" t="s">
        <v>313</v>
      </c>
      <c r="I101" s="89" t="s">
        <v>138</v>
      </c>
      <c r="J101" s="89" t="s">
        <v>1836</v>
      </c>
      <c r="K101" s="89" t="s">
        <v>1522</v>
      </c>
      <c r="L101" s="1" t="str">
        <f t="shared" si="31"/>
        <v>Print Music - Miscellaneous - Miscellaneous - Bagpipes/Beginner (1,2)(Remove)</v>
      </c>
      <c r="M101" s="1">
        <f t="shared" si="32"/>
        <v>60</v>
      </c>
      <c r="N101" s="1" t="str">
        <f t="shared" si="33"/>
        <v>22</v>
      </c>
      <c r="O101" s="1" t="str">
        <f t="shared" si="34"/>
        <v>142</v>
      </c>
      <c r="P101" s="1" t="str">
        <f t="shared" si="35"/>
        <v>XXX</v>
      </c>
    </row>
    <row r="102" spans="1:16" ht="12.75">
      <c r="A102" s="90" t="str">
        <f t="shared" si="28"/>
        <v>60-22-142-XXX</v>
      </c>
      <c r="B102" t="str">
        <f t="shared" si="29"/>
        <v>Print Music</v>
      </c>
      <c r="C102" s="91" t="s">
        <v>1788</v>
      </c>
      <c r="D102" s="91" t="s">
        <v>1138</v>
      </c>
      <c r="E102" s="93" t="s">
        <v>1836</v>
      </c>
      <c r="F102" s="92" t="str">
        <f t="shared" si="30"/>
        <v>Miscellaneous - Miscellaneous</v>
      </c>
      <c r="G102" s="79" t="s">
        <v>147</v>
      </c>
      <c r="H102" s="80" t="s">
        <v>313</v>
      </c>
      <c r="I102" s="89" t="s">
        <v>142</v>
      </c>
      <c r="J102" s="89" t="s">
        <v>1836</v>
      </c>
      <c r="K102" s="89" t="s">
        <v>1523</v>
      </c>
      <c r="L102" s="1" t="str">
        <f t="shared" si="31"/>
        <v>Print Music - Miscellaneous - Miscellaneous - Bagpipes/Intermediate (3,4)(Remove)</v>
      </c>
      <c r="M102" s="1">
        <f t="shared" si="32"/>
        <v>60</v>
      </c>
      <c r="N102" s="1" t="str">
        <f t="shared" si="33"/>
        <v>22</v>
      </c>
      <c r="O102" s="1" t="str">
        <f t="shared" si="34"/>
        <v>142</v>
      </c>
      <c r="P102" s="1" t="str">
        <f t="shared" si="35"/>
        <v>XXX</v>
      </c>
    </row>
    <row r="103" spans="1:16" ht="12.75">
      <c r="A103" s="90" t="str">
        <f t="shared" si="28"/>
        <v>60-22-142-XXX</v>
      </c>
      <c r="B103" t="str">
        <f t="shared" si="29"/>
        <v>Print Music</v>
      </c>
      <c r="C103" s="91" t="s">
        <v>143</v>
      </c>
      <c r="D103" s="91" t="s">
        <v>1138</v>
      </c>
      <c r="E103" s="93" t="s">
        <v>1836</v>
      </c>
      <c r="F103" s="92" t="str">
        <f t="shared" si="30"/>
        <v>Miscellaneous - Miscellaneous</v>
      </c>
      <c r="G103" s="79" t="s">
        <v>149</v>
      </c>
      <c r="H103" s="80" t="s">
        <v>150</v>
      </c>
      <c r="I103" s="89" t="s">
        <v>151</v>
      </c>
      <c r="J103" s="89" t="s">
        <v>1836</v>
      </c>
      <c r="K103" s="89" t="s">
        <v>1528</v>
      </c>
      <c r="L103" s="1" t="str">
        <f t="shared" si="31"/>
        <v>Print Music - Miscellaneous - Miscellaneous - Harmonica/Advanced (5,6)(Remove)</v>
      </c>
      <c r="M103" s="1">
        <f t="shared" si="32"/>
        <v>60</v>
      </c>
      <c r="N103" s="1" t="str">
        <f t="shared" si="33"/>
        <v>22</v>
      </c>
      <c r="O103" s="1" t="str">
        <f t="shared" si="34"/>
        <v>142</v>
      </c>
      <c r="P103" s="1" t="str">
        <f t="shared" si="35"/>
        <v>XXX</v>
      </c>
    </row>
    <row r="104" spans="1:16" ht="12.75">
      <c r="A104" s="90" t="str">
        <f t="shared" si="28"/>
        <v>60-22-142-XXX</v>
      </c>
      <c r="B104" t="str">
        <f t="shared" si="29"/>
        <v>Print Music</v>
      </c>
      <c r="C104" s="91" t="s">
        <v>1788</v>
      </c>
      <c r="D104" s="91" t="s">
        <v>1138</v>
      </c>
      <c r="E104" s="93" t="s">
        <v>1836</v>
      </c>
      <c r="F104" s="92" t="str">
        <f t="shared" si="30"/>
        <v>Miscellaneous - Miscellaneous</v>
      </c>
      <c r="G104" s="79" t="s">
        <v>152</v>
      </c>
      <c r="H104" s="80" t="s">
        <v>313</v>
      </c>
      <c r="I104" s="89" t="s">
        <v>153</v>
      </c>
      <c r="J104" s="89" t="s">
        <v>1836</v>
      </c>
      <c r="K104" s="89" t="s">
        <v>1526</v>
      </c>
      <c r="L104" s="1" t="str">
        <f t="shared" si="31"/>
        <v>Print Music - Miscellaneous - Miscellaneous - Harmonica/Beginner (1,2)(Remove)</v>
      </c>
      <c r="M104" s="1">
        <f t="shared" si="32"/>
        <v>60</v>
      </c>
      <c r="N104" s="1" t="str">
        <f t="shared" si="33"/>
        <v>22</v>
      </c>
      <c r="O104" s="1" t="str">
        <f t="shared" si="34"/>
        <v>142</v>
      </c>
      <c r="P104" s="1" t="str">
        <f t="shared" si="35"/>
        <v>XXX</v>
      </c>
    </row>
    <row r="105" spans="1:16" ht="12.75">
      <c r="A105" s="90" t="str">
        <f t="shared" si="28"/>
        <v>60-22-142-XXX</v>
      </c>
      <c r="B105" t="str">
        <f t="shared" si="29"/>
        <v>Print Music</v>
      </c>
      <c r="C105" s="91" t="s">
        <v>1788</v>
      </c>
      <c r="D105" s="91" t="s">
        <v>1138</v>
      </c>
      <c r="E105" s="93" t="s">
        <v>1836</v>
      </c>
      <c r="F105" s="92" t="str">
        <f t="shared" si="30"/>
        <v>Miscellaneous - Miscellaneous</v>
      </c>
      <c r="G105" s="79" t="s">
        <v>154</v>
      </c>
      <c r="H105" s="80" t="s">
        <v>313</v>
      </c>
      <c r="I105" s="89" t="s">
        <v>155</v>
      </c>
      <c r="J105" s="89" t="s">
        <v>1836</v>
      </c>
      <c r="K105" s="89" t="s">
        <v>1527</v>
      </c>
      <c r="L105" s="1" t="str">
        <f t="shared" si="31"/>
        <v>Print Music - Miscellaneous - Miscellaneous - Harmonica/Intermediate (3,4)(Remove)</v>
      </c>
      <c r="M105" s="1">
        <f t="shared" si="32"/>
        <v>60</v>
      </c>
      <c r="N105" s="1" t="str">
        <f t="shared" si="33"/>
        <v>22</v>
      </c>
      <c r="O105" s="1" t="str">
        <f t="shared" si="34"/>
        <v>142</v>
      </c>
      <c r="P105" s="1" t="str">
        <f t="shared" si="35"/>
        <v>XXX</v>
      </c>
    </row>
    <row r="106" spans="1:16" ht="12.75">
      <c r="A106" s="90" t="str">
        <f t="shared" si="28"/>
        <v>60-22-142-XXX</v>
      </c>
      <c r="B106" t="str">
        <f t="shared" si="29"/>
        <v>Print Music</v>
      </c>
      <c r="C106" s="91" t="s">
        <v>143</v>
      </c>
      <c r="D106" s="91" t="s">
        <v>1138</v>
      </c>
      <c r="E106" s="93" t="s">
        <v>1836</v>
      </c>
      <c r="F106" s="92" t="str">
        <f t="shared" si="30"/>
        <v>Miscellaneous - Miscellaneous</v>
      </c>
      <c r="G106" s="79" t="s">
        <v>87</v>
      </c>
      <c r="H106" s="80" t="s">
        <v>313</v>
      </c>
      <c r="I106" s="89" t="s">
        <v>88</v>
      </c>
      <c r="J106" s="89" t="s">
        <v>1836</v>
      </c>
      <c r="K106" s="89" t="s">
        <v>1536</v>
      </c>
      <c r="L106" s="1" t="str">
        <f t="shared" si="31"/>
        <v>Print Music - Miscellaneous - Miscellaneous - Tinwhistle/Pennywhistle/Advanced (5,6)(Remove)</v>
      </c>
      <c r="M106" s="1">
        <f t="shared" si="32"/>
        <v>60</v>
      </c>
      <c r="N106" s="1" t="str">
        <f t="shared" si="33"/>
        <v>22</v>
      </c>
      <c r="O106" s="1" t="str">
        <f t="shared" si="34"/>
        <v>142</v>
      </c>
      <c r="P106" s="1" t="str">
        <f t="shared" si="35"/>
        <v>XXX</v>
      </c>
    </row>
    <row r="107" spans="1:16" ht="12.75">
      <c r="A107" s="90" t="str">
        <f t="shared" si="28"/>
        <v>60-22-142-XXX</v>
      </c>
      <c r="B107" t="str">
        <f t="shared" si="29"/>
        <v>Print Music</v>
      </c>
      <c r="C107" s="91" t="s">
        <v>1788</v>
      </c>
      <c r="D107" s="91" t="s">
        <v>1138</v>
      </c>
      <c r="E107" s="93" t="s">
        <v>1836</v>
      </c>
      <c r="F107" s="92" t="str">
        <f t="shared" si="30"/>
        <v>Miscellaneous - Miscellaneous</v>
      </c>
      <c r="G107" s="79" t="s">
        <v>89</v>
      </c>
      <c r="H107" s="80" t="s">
        <v>90</v>
      </c>
      <c r="I107" s="89" t="s">
        <v>91</v>
      </c>
      <c r="J107" s="89" t="s">
        <v>1836</v>
      </c>
      <c r="K107" s="89" t="s">
        <v>1534</v>
      </c>
      <c r="L107" s="1" t="str">
        <f t="shared" si="31"/>
        <v>Print Music - Miscellaneous - Miscellaneous - Tinwhistle/Pennywhistle/Beginner (1,2)(Remove)</v>
      </c>
      <c r="M107" s="1">
        <f t="shared" si="32"/>
        <v>60</v>
      </c>
      <c r="N107" s="1" t="str">
        <f t="shared" si="33"/>
        <v>22</v>
      </c>
      <c r="O107" s="1" t="str">
        <f t="shared" si="34"/>
        <v>142</v>
      </c>
      <c r="P107" s="1" t="str">
        <f t="shared" si="35"/>
        <v>XXX</v>
      </c>
    </row>
    <row r="108" spans="1:16" ht="12.75">
      <c r="A108" s="90" t="str">
        <f t="shared" si="28"/>
        <v>60-22-142-XXX</v>
      </c>
      <c r="B108" t="str">
        <f t="shared" si="29"/>
        <v>Print Music</v>
      </c>
      <c r="C108" s="91" t="s">
        <v>143</v>
      </c>
      <c r="D108" s="91" t="s">
        <v>1138</v>
      </c>
      <c r="E108" s="93" t="s">
        <v>1836</v>
      </c>
      <c r="F108" s="92" t="str">
        <f t="shared" si="30"/>
        <v>Miscellaneous - Miscellaneous</v>
      </c>
      <c r="G108" s="79" t="s">
        <v>92</v>
      </c>
      <c r="H108" s="80" t="s">
        <v>141</v>
      </c>
      <c r="I108" s="89" t="s">
        <v>93</v>
      </c>
      <c r="J108" s="89" t="s">
        <v>1836</v>
      </c>
      <c r="K108" s="89" t="s">
        <v>1535</v>
      </c>
      <c r="L108" s="1" t="str">
        <f t="shared" si="31"/>
        <v>Print Music - Miscellaneous - Miscellaneous - Tinwhistle/Pennywhistle/Intermediate (3,4)(Remove)</v>
      </c>
      <c r="M108" s="1">
        <f t="shared" si="32"/>
        <v>60</v>
      </c>
      <c r="N108" s="1" t="str">
        <f t="shared" si="33"/>
        <v>22</v>
      </c>
      <c r="O108" s="1" t="str">
        <f t="shared" si="34"/>
        <v>142</v>
      </c>
      <c r="P108" s="1" t="str">
        <f t="shared" si="35"/>
        <v>XXX</v>
      </c>
    </row>
    <row r="109" spans="1:16" ht="12.75">
      <c r="A109" s="90" t="str">
        <f t="shared" si="28"/>
        <v>60-16-127-333</v>
      </c>
      <c r="B109" t="str">
        <f t="shared" si="29"/>
        <v>Print Music</v>
      </c>
      <c r="C109" s="91" t="s">
        <v>186</v>
      </c>
      <c r="D109" s="91" t="s">
        <v>1616</v>
      </c>
      <c r="E109" s="93" t="s">
        <v>1786</v>
      </c>
      <c r="F109" s="92" t="str">
        <f t="shared" si="30"/>
        <v>Instructional for Students/Lessons - Fretted</v>
      </c>
      <c r="G109" s="79" t="s">
        <v>1649</v>
      </c>
      <c r="H109" s="80" t="s">
        <v>128</v>
      </c>
      <c r="I109" s="89" t="s">
        <v>1616</v>
      </c>
      <c r="J109" s="89" t="s">
        <v>1786</v>
      </c>
      <c r="K109" s="89" t="s">
        <v>1649</v>
      </c>
      <c r="L109" s="1" t="str">
        <f t="shared" si="31"/>
        <v>Print Music - Instructional for Students/Lessons - Fretted - Guitar All/Beginner</v>
      </c>
      <c r="M109" s="1">
        <f t="shared" si="32"/>
        <v>60</v>
      </c>
      <c r="N109" s="1" t="str">
        <f t="shared" si="33"/>
        <v>16</v>
      </c>
      <c r="O109" s="1" t="str">
        <f t="shared" si="34"/>
        <v>127</v>
      </c>
      <c r="P109" s="1" t="str">
        <f t="shared" si="35"/>
        <v>333</v>
      </c>
    </row>
    <row r="110" spans="1:16" ht="12.75">
      <c r="A110" s="90" t="str">
        <f t="shared" si="28"/>
        <v>60-16-127-334</v>
      </c>
      <c r="B110" t="str">
        <f t="shared" si="29"/>
        <v>Print Music</v>
      </c>
      <c r="C110" s="91" t="s">
        <v>1788</v>
      </c>
      <c r="D110" s="91" t="s">
        <v>1616</v>
      </c>
      <c r="E110" s="93" t="s">
        <v>1786</v>
      </c>
      <c r="F110" s="92" t="str">
        <f t="shared" si="30"/>
        <v>Instructional for Students/Lessons - Fretted</v>
      </c>
      <c r="G110" s="79" t="s">
        <v>1650</v>
      </c>
      <c r="H110" s="80" t="s">
        <v>128</v>
      </c>
      <c r="I110" s="89" t="s">
        <v>1616</v>
      </c>
      <c r="J110" s="89" t="s">
        <v>1786</v>
      </c>
      <c r="K110" s="89" t="s">
        <v>1650</v>
      </c>
      <c r="L110" s="1" t="str">
        <f t="shared" si="31"/>
        <v>Print Music - Instructional for Students/Lessons - Fretted - Guitar All/Intermediate &amp; Advanced</v>
      </c>
      <c r="M110" s="1">
        <f t="shared" si="32"/>
        <v>60</v>
      </c>
      <c r="N110" s="1" t="str">
        <f t="shared" si="33"/>
        <v>16</v>
      </c>
      <c r="O110" s="1" t="str">
        <f t="shared" si="34"/>
        <v>127</v>
      </c>
      <c r="P110" s="1" t="str">
        <f t="shared" si="35"/>
        <v>334</v>
      </c>
    </row>
    <row r="111" spans="1:16" ht="12.75">
      <c r="A111" s="90" t="str">
        <f t="shared" si="28"/>
        <v>60-16-127-338</v>
      </c>
      <c r="B111" t="str">
        <f t="shared" si="29"/>
        <v>Print Music</v>
      </c>
      <c r="C111" s="91" t="s">
        <v>186</v>
      </c>
      <c r="D111" s="91" t="s">
        <v>1616</v>
      </c>
      <c r="E111" s="93" t="s">
        <v>1786</v>
      </c>
      <c r="F111" s="92" t="str">
        <f t="shared" si="30"/>
        <v>Instructional for Students/Lessons - Fretted</v>
      </c>
      <c r="G111" s="79" t="s">
        <v>1647</v>
      </c>
      <c r="H111" s="80" t="s">
        <v>128</v>
      </c>
      <c r="I111" s="89" t="s">
        <v>1616</v>
      </c>
      <c r="J111" s="89" t="s">
        <v>1786</v>
      </c>
      <c r="K111" s="89" t="s">
        <v>1647</v>
      </c>
      <c r="L111" s="1" t="str">
        <f t="shared" si="31"/>
        <v>Print Music - Instructional for Students/Lessons - Fretted - Guitar Electric/Beginner</v>
      </c>
      <c r="M111" s="1">
        <f t="shared" si="32"/>
        <v>60</v>
      </c>
      <c r="N111" s="1" t="str">
        <f t="shared" si="33"/>
        <v>16</v>
      </c>
      <c r="O111" s="1" t="str">
        <f t="shared" si="34"/>
        <v>127</v>
      </c>
      <c r="P111" s="1" t="str">
        <f t="shared" si="35"/>
        <v>338</v>
      </c>
    </row>
    <row r="112" spans="1:16" ht="12.75">
      <c r="A112" s="90" t="str">
        <f t="shared" si="28"/>
        <v>60-16-127-339</v>
      </c>
      <c r="B112" t="str">
        <f t="shared" si="29"/>
        <v>Print Music</v>
      </c>
      <c r="C112" s="91" t="s">
        <v>1788</v>
      </c>
      <c r="D112" s="91" t="s">
        <v>196</v>
      </c>
      <c r="E112" s="93" t="s">
        <v>1786</v>
      </c>
      <c r="F112" s="92" t="str">
        <f t="shared" si="30"/>
        <v>Instructional for Students/Lessons - Fretted</v>
      </c>
      <c r="G112" s="79" t="s">
        <v>1648</v>
      </c>
      <c r="H112" s="80" t="s">
        <v>128</v>
      </c>
      <c r="I112" s="89" t="s">
        <v>1616</v>
      </c>
      <c r="J112" s="89" t="s">
        <v>1786</v>
      </c>
      <c r="K112" s="89" t="s">
        <v>1648</v>
      </c>
      <c r="L112" s="1" t="str">
        <f t="shared" si="31"/>
        <v>Print Music - Instructional for Students/Lessons - Fretted - Guitar Electric/Intermediate &amp; Advanced</v>
      </c>
      <c r="M112" s="1">
        <f t="shared" si="32"/>
        <v>60</v>
      </c>
      <c r="N112" s="1" t="str">
        <f t="shared" si="33"/>
        <v>16</v>
      </c>
      <c r="O112" s="1" t="str">
        <f t="shared" si="34"/>
        <v>127</v>
      </c>
      <c r="P112" s="1" t="str">
        <f t="shared" si="35"/>
        <v>339</v>
      </c>
    </row>
    <row r="113" spans="1:16" ht="12.75">
      <c r="A113" s="90" t="str">
        <f t="shared" si="28"/>
        <v>60-16-127-383</v>
      </c>
      <c r="B113" t="str">
        <f t="shared" si="29"/>
        <v>Print Music</v>
      </c>
      <c r="C113" s="91" t="s">
        <v>1788</v>
      </c>
      <c r="D113" s="91" t="s">
        <v>1616</v>
      </c>
      <c r="E113" s="93" t="s">
        <v>1786</v>
      </c>
      <c r="F113" s="92" t="str">
        <f t="shared" si="30"/>
        <v>Instructional for Students/Lessons - Fretted</v>
      </c>
      <c r="G113" s="79" t="s">
        <v>1651</v>
      </c>
      <c r="H113" s="80" t="s">
        <v>128</v>
      </c>
      <c r="I113" s="89" t="s">
        <v>1616</v>
      </c>
      <c r="J113" s="89" t="s">
        <v>1786</v>
      </c>
      <c r="K113" s="89" t="s">
        <v>1651</v>
      </c>
      <c r="L113" s="1" t="str">
        <f t="shared" si="31"/>
        <v>Print Music - Instructional for Students/Lessons - Fretted - Mandolin</v>
      </c>
      <c r="M113" s="1">
        <f t="shared" si="32"/>
        <v>60</v>
      </c>
      <c r="N113" s="1" t="str">
        <f t="shared" si="33"/>
        <v>16</v>
      </c>
      <c r="O113" s="1" t="str">
        <f t="shared" si="34"/>
        <v>127</v>
      </c>
      <c r="P113" s="1" t="str">
        <f t="shared" si="35"/>
        <v>383</v>
      </c>
    </row>
    <row r="114" spans="1:16" ht="12.75">
      <c r="A114" s="90" t="str">
        <f t="shared" si="28"/>
        <v>60-22-157-XXX</v>
      </c>
      <c r="B114" t="str">
        <f t="shared" si="29"/>
        <v>Print Music</v>
      </c>
      <c r="C114" s="91" t="s">
        <v>1788</v>
      </c>
      <c r="D114" s="91" t="s">
        <v>1138</v>
      </c>
      <c r="E114" s="93" t="s">
        <v>1831</v>
      </c>
      <c r="F114" s="92" t="str">
        <f t="shared" si="30"/>
        <v>Miscellaneous - Percussion</v>
      </c>
      <c r="G114" s="79" t="s">
        <v>1775</v>
      </c>
      <c r="H114" s="80" t="str">
        <f>IF(ISERROR(FIND("?",L114))=FALSE,"FIX",IF(COUNTIF(L$2:L$122,L114)&gt;1,"DUPE",""))</f>
        <v>DUPE</v>
      </c>
      <c r="I114" s="89" t="s">
        <v>430</v>
      </c>
      <c r="J114" s="89" t="s">
        <v>1831</v>
      </c>
      <c r="K114" s="89" t="s">
        <v>1775</v>
      </c>
      <c r="L114" s="1" t="str">
        <f t="shared" si="31"/>
        <v>Print Music - Miscellaneous - Percussion -  </v>
      </c>
      <c r="M114" s="1">
        <f t="shared" si="32"/>
        <v>60</v>
      </c>
      <c r="N114" s="1" t="str">
        <f t="shared" si="33"/>
        <v>22</v>
      </c>
      <c r="O114" s="1" t="str">
        <f t="shared" si="34"/>
        <v>157</v>
      </c>
      <c r="P114" s="1" t="str">
        <f t="shared" si="35"/>
        <v>XXX</v>
      </c>
    </row>
    <row r="115" spans="1:16" ht="12.75">
      <c r="A115" s="90" t="str">
        <f t="shared" si="28"/>
        <v>60-22-157-XXX</v>
      </c>
      <c r="B115" t="str">
        <f t="shared" si="29"/>
        <v>Print Music</v>
      </c>
      <c r="C115" s="91" t="s">
        <v>1788</v>
      </c>
      <c r="D115" s="91" t="s">
        <v>1138</v>
      </c>
      <c r="E115" s="93" t="s">
        <v>1831</v>
      </c>
      <c r="F115" s="92" t="str">
        <f t="shared" si="30"/>
        <v>Miscellaneous - Percussion</v>
      </c>
      <c r="G115" s="79" t="s">
        <v>1775</v>
      </c>
      <c r="H115" s="80" t="str">
        <f>IF(ISERROR(FIND("?",L115))=FALSE,"FIX",IF(COUNTIF(L$2:L$122,L115)&gt;1,"DUPE",""))</f>
        <v>DUPE</v>
      </c>
      <c r="I115" s="89" t="s">
        <v>1138</v>
      </c>
      <c r="J115" s="89" t="s">
        <v>1831</v>
      </c>
      <c r="K115" s="89" t="s">
        <v>1775</v>
      </c>
      <c r="L115" s="1" t="str">
        <f t="shared" si="31"/>
        <v>Print Music - Miscellaneous - Percussion -  </v>
      </c>
      <c r="M115" s="1">
        <f t="shared" si="32"/>
        <v>60</v>
      </c>
      <c r="N115" s="1" t="str">
        <f t="shared" si="33"/>
        <v>22</v>
      </c>
      <c r="O115" s="1" t="str">
        <f t="shared" si="34"/>
        <v>157</v>
      </c>
      <c r="P115" s="1" t="str">
        <f t="shared" si="35"/>
        <v>XXX</v>
      </c>
    </row>
    <row r="116" spans="1:16" ht="12.75">
      <c r="A116" s="90" t="str">
        <f t="shared" si="28"/>
        <v>60-22-177-260</v>
      </c>
      <c r="B116" t="str">
        <f t="shared" si="29"/>
        <v>Print Music</v>
      </c>
      <c r="C116" s="91" t="s">
        <v>1788</v>
      </c>
      <c r="D116" s="91" t="s">
        <v>1138</v>
      </c>
      <c r="E116" s="93" t="s">
        <v>1683</v>
      </c>
      <c r="F116" s="92" t="str">
        <f t="shared" si="30"/>
        <v>Miscellaneous - Theory and Reference</v>
      </c>
      <c r="G116" s="79" t="s">
        <v>1684</v>
      </c>
      <c r="H116" s="80" t="s">
        <v>129</v>
      </c>
      <c r="I116" s="89" t="s">
        <v>1138</v>
      </c>
      <c r="J116" s="89" t="s">
        <v>1683</v>
      </c>
      <c r="K116" s="89" t="s">
        <v>1684</v>
      </c>
      <c r="L116" s="1" t="str">
        <f t="shared" si="31"/>
        <v>Print Music - Miscellaneous - Theory and Reference - Dictionaries</v>
      </c>
      <c r="M116" s="1">
        <f t="shared" si="32"/>
        <v>60</v>
      </c>
      <c r="N116" s="1" t="str">
        <f t="shared" si="33"/>
        <v>22</v>
      </c>
      <c r="O116" s="1" t="str">
        <f t="shared" si="34"/>
        <v>177</v>
      </c>
      <c r="P116" s="1" t="str">
        <f t="shared" si="35"/>
        <v>260</v>
      </c>
    </row>
    <row r="117" spans="1:16" ht="12.75">
      <c r="A117" s="90" t="str">
        <f t="shared" si="28"/>
        <v>60-22-177-304</v>
      </c>
      <c r="B117" t="str">
        <f t="shared" si="29"/>
        <v>Print Music</v>
      </c>
      <c r="C117" s="91" t="s">
        <v>1788</v>
      </c>
      <c r="D117" s="91" t="s">
        <v>1138</v>
      </c>
      <c r="E117" s="93" t="s">
        <v>1683</v>
      </c>
      <c r="F117" s="92" t="str">
        <f t="shared" si="30"/>
        <v>Miscellaneous - Theory and Reference</v>
      </c>
      <c r="G117" s="79" t="s">
        <v>1685</v>
      </c>
      <c r="H117" s="80" t="s">
        <v>129</v>
      </c>
      <c r="I117" s="89" t="s">
        <v>1138</v>
      </c>
      <c r="J117" s="89" t="s">
        <v>1683</v>
      </c>
      <c r="K117" s="89" t="s">
        <v>1685</v>
      </c>
      <c r="L117" s="1" t="str">
        <f t="shared" si="31"/>
        <v>Print Music - Miscellaneous - Theory and Reference - Flashcards</v>
      </c>
      <c r="M117" s="1">
        <f t="shared" si="32"/>
        <v>60</v>
      </c>
      <c r="N117" s="1" t="str">
        <f t="shared" si="33"/>
        <v>22</v>
      </c>
      <c r="O117" s="1" t="str">
        <f t="shared" si="34"/>
        <v>177</v>
      </c>
      <c r="P117" s="1" t="str">
        <f t="shared" si="35"/>
        <v>304</v>
      </c>
    </row>
    <row r="118" spans="1:16" ht="12.75">
      <c r="A118" s="90" t="str">
        <f t="shared" si="28"/>
        <v>60-22-177-386</v>
      </c>
      <c r="B118" t="str">
        <f t="shared" si="29"/>
        <v>Print Music</v>
      </c>
      <c r="C118" s="91" t="s">
        <v>1788</v>
      </c>
      <c r="D118" s="91" t="s">
        <v>1138</v>
      </c>
      <c r="E118" s="93" t="s">
        <v>1683</v>
      </c>
      <c r="F118" s="92" t="str">
        <f t="shared" si="30"/>
        <v>Miscellaneous - Theory and Reference</v>
      </c>
      <c r="G118" s="79" t="s">
        <v>1686</v>
      </c>
      <c r="H118" s="80" t="s">
        <v>129</v>
      </c>
      <c r="I118" s="89" t="s">
        <v>1138</v>
      </c>
      <c r="J118" s="89" t="s">
        <v>1683</v>
      </c>
      <c r="K118" s="89" t="s">
        <v>1686</v>
      </c>
      <c r="L118" s="1" t="str">
        <f t="shared" si="31"/>
        <v>Print Music - Miscellaneous - Theory and Reference - Manuscript Paper</v>
      </c>
      <c r="M118" s="1">
        <f t="shared" si="32"/>
        <v>60</v>
      </c>
      <c r="N118" s="1" t="str">
        <f t="shared" si="33"/>
        <v>22</v>
      </c>
      <c r="O118" s="1" t="str">
        <f t="shared" si="34"/>
        <v>177</v>
      </c>
      <c r="P118" s="1" t="str">
        <f t="shared" si="35"/>
        <v>386</v>
      </c>
    </row>
    <row r="119" spans="1:16" ht="12.75">
      <c r="A119" s="90" t="str">
        <f t="shared" si="28"/>
        <v>60-22-177-488</v>
      </c>
      <c r="B119" t="str">
        <f t="shared" si="29"/>
        <v>Print Music</v>
      </c>
      <c r="C119" s="91" t="s">
        <v>186</v>
      </c>
      <c r="D119" s="91" t="s">
        <v>430</v>
      </c>
      <c r="E119" s="93" t="s">
        <v>1683</v>
      </c>
      <c r="F119" s="92" t="str">
        <f t="shared" si="30"/>
        <v>Miscellaneous - Theory and Reference</v>
      </c>
      <c r="G119" s="79" t="s">
        <v>1687</v>
      </c>
      <c r="H119" s="80" t="s">
        <v>129</v>
      </c>
      <c r="I119" s="89" t="s">
        <v>1138</v>
      </c>
      <c r="J119" s="89" t="s">
        <v>1683</v>
      </c>
      <c r="K119" s="89" t="s">
        <v>1687</v>
      </c>
      <c r="L119" s="1" t="str">
        <f t="shared" si="31"/>
        <v>Print Music - Miscellaneous - Theory and Reference - Periodicals</v>
      </c>
      <c r="M119" s="1">
        <f t="shared" si="32"/>
        <v>60</v>
      </c>
      <c r="N119" s="1" t="str">
        <f t="shared" si="33"/>
        <v>22</v>
      </c>
      <c r="O119" s="1" t="str">
        <f t="shared" si="34"/>
        <v>177</v>
      </c>
      <c r="P119" s="1" t="str">
        <f t="shared" si="35"/>
        <v>488</v>
      </c>
    </row>
    <row r="120" spans="1:16" ht="12.75">
      <c r="A120" s="90" t="str">
        <f t="shared" si="28"/>
        <v>60-22-177-614</v>
      </c>
      <c r="B120" t="str">
        <f t="shared" si="29"/>
        <v>Print Music</v>
      </c>
      <c r="C120" s="91" t="s">
        <v>1788</v>
      </c>
      <c r="D120" s="91" t="s">
        <v>98</v>
      </c>
      <c r="E120" s="93" t="s">
        <v>1683</v>
      </c>
      <c r="F120" s="92" t="str">
        <f t="shared" si="30"/>
        <v>Miscellaneous - Theory and Reference</v>
      </c>
      <c r="G120" s="79" t="s">
        <v>1688</v>
      </c>
      <c r="H120" s="80" t="s">
        <v>129</v>
      </c>
      <c r="I120" s="89" t="s">
        <v>430</v>
      </c>
      <c r="J120" s="89" t="s">
        <v>1683</v>
      </c>
      <c r="K120" s="89" t="s">
        <v>1688</v>
      </c>
      <c r="L120" s="1" t="str">
        <f t="shared" si="31"/>
        <v>Print Music - Miscellaneous - Theory and Reference - Textbooks/Reference</v>
      </c>
      <c r="M120" s="1">
        <f t="shared" si="32"/>
        <v>60</v>
      </c>
      <c r="N120" s="1" t="str">
        <f t="shared" si="33"/>
        <v>22</v>
      </c>
      <c r="O120" s="1" t="str">
        <f t="shared" si="34"/>
        <v>177</v>
      </c>
      <c r="P120" s="1" t="str">
        <f t="shared" si="35"/>
        <v>614</v>
      </c>
    </row>
    <row r="121" spans="1:16" ht="12.75">
      <c r="A121" s="90" t="str">
        <f t="shared" si="28"/>
        <v>60-22-177-615</v>
      </c>
      <c r="B121" t="str">
        <f t="shared" si="29"/>
        <v>Print Music</v>
      </c>
      <c r="C121" s="91" t="s">
        <v>1788</v>
      </c>
      <c r="D121" s="91" t="s">
        <v>1138</v>
      </c>
      <c r="E121" s="93" t="s">
        <v>1683</v>
      </c>
      <c r="F121" s="92" t="str">
        <f t="shared" si="30"/>
        <v>Miscellaneous - Theory and Reference</v>
      </c>
      <c r="G121" s="79" t="s">
        <v>1689</v>
      </c>
      <c r="H121" s="80" t="s">
        <v>129</v>
      </c>
      <c r="I121" s="89" t="s">
        <v>1138</v>
      </c>
      <c r="J121" s="89" t="s">
        <v>1683</v>
      </c>
      <c r="K121" s="89" t="s">
        <v>1689</v>
      </c>
      <c r="L121" s="1" t="str">
        <f t="shared" si="31"/>
        <v>Print Music - Miscellaneous - Theory and Reference - Theory</v>
      </c>
      <c r="M121" s="1">
        <f t="shared" si="32"/>
        <v>60</v>
      </c>
      <c r="N121" s="1" t="str">
        <f t="shared" si="33"/>
        <v>22</v>
      </c>
      <c r="O121" s="1" t="str">
        <f t="shared" si="34"/>
        <v>177</v>
      </c>
      <c r="P121" s="1" t="str">
        <f t="shared" si="35"/>
        <v>615</v>
      </c>
    </row>
    <row r="122" spans="1:16" ht="12.75">
      <c r="A122" s="90" t="str">
        <f t="shared" si="28"/>
        <v>60-22-187-XXX</v>
      </c>
      <c r="B122" t="str">
        <f t="shared" si="29"/>
        <v>Print Music</v>
      </c>
      <c r="C122" s="91" t="s">
        <v>1788</v>
      </c>
      <c r="D122" s="91" t="s">
        <v>1138</v>
      </c>
      <c r="E122" s="93" t="s">
        <v>1812</v>
      </c>
      <c r="F122" s="92" t="str">
        <f t="shared" si="30"/>
        <v>Miscellaneous - Woodwinds</v>
      </c>
      <c r="G122" s="79" t="s">
        <v>1775</v>
      </c>
      <c r="H122" s="80">
        <f aca="true" t="shared" si="36" ref="H122:H135">IF(ISERROR(FIND("?",L122))=FALSE,"FIX",IF(COUNTIF(L$2:L$122,L122)&gt;1,"DUPE",""))</f>
      </c>
      <c r="I122" s="89" t="s">
        <v>1138</v>
      </c>
      <c r="J122" s="89" t="s">
        <v>1812</v>
      </c>
      <c r="K122" s="89" t="s">
        <v>1775</v>
      </c>
      <c r="L122" s="1" t="str">
        <f t="shared" si="31"/>
        <v>Print Music - Miscellaneous - Woodwinds -  </v>
      </c>
      <c r="M122" s="1">
        <f t="shared" si="32"/>
        <v>60</v>
      </c>
      <c r="N122" s="1" t="str">
        <f t="shared" si="33"/>
        <v>22</v>
      </c>
      <c r="O122" s="1" t="str">
        <f t="shared" si="34"/>
        <v>187</v>
      </c>
      <c r="P122" s="1" t="str">
        <f t="shared" si="35"/>
        <v>XXX</v>
      </c>
    </row>
    <row r="123" spans="1:16" ht="12.75">
      <c r="A123" s="90" t="str">
        <f t="shared" si="28"/>
        <v>60-22-187-XXX</v>
      </c>
      <c r="B123" s="135" t="str">
        <f t="shared" si="29"/>
        <v>Print Music</v>
      </c>
      <c r="C123" s="137" t="s">
        <v>1788</v>
      </c>
      <c r="D123" s="137" t="s">
        <v>1138</v>
      </c>
      <c r="E123" s="138" t="s">
        <v>1812</v>
      </c>
      <c r="F123" s="135" t="str">
        <f t="shared" si="30"/>
        <v>Miscellaneous - Woodwinds</v>
      </c>
      <c r="G123" s="136" t="s">
        <v>1775</v>
      </c>
      <c r="H123" s="80">
        <f t="shared" si="36"/>
      </c>
      <c r="I123" s="89" t="s">
        <v>1138</v>
      </c>
      <c r="J123" s="89" t="s">
        <v>1812</v>
      </c>
      <c r="K123" s="89" t="s">
        <v>1775</v>
      </c>
      <c r="L123" s="1" t="str">
        <f t="shared" si="31"/>
        <v>Print Music - Miscellaneous - Woodwinds -  </v>
      </c>
      <c r="M123" s="1">
        <f t="shared" si="32"/>
        <v>60</v>
      </c>
      <c r="N123" s="1" t="str">
        <f t="shared" si="33"/>
        <v>22</v>
      </c>
      <c r="O123" s="1" t="str">
        <f t="shared" si="34"/>
        <v>187</v>
      </c>
      <c r="P123" s="1" t="str">
        <f t="shared" si="35"/>
        <v>XXX</v>
      </c>
    </row>
    <row r="124" spans="1:16" ht="12.75">
      <c r="A124" s="90" t="str">
        <f t="shared" si="28"/>
        <v>60-22-106-XXX</v>
      </c>
      <c r="B124" s="126" t="str">
        <f t="shared" si="29"/>
        <v>Print Music</v>
      </c>
      <c r="C124" s="127" t="s">
        <v>1788</v>
      </c>
      <c r="D124" s="127" t="s">
        <v>1138</v>
      </c>
      <c r="E124" s="127" t="s">
        <v>1824</v>
      </c>
      <c r="F124" s="126" t="str">
        <f t="shared" si="30"/>
        <v>Miscellaneous - Brass</v>
      </c>
      <c r="G124" s="130" t="s">
        <v>71</v>
      </c>
      <c r="H124" s="80" t="str">
        <f t="shared" si="36"/>
        <v>FIX</v>
      </c>
      <c r="I124" s="89"/>
      <c r="J124" s="89"/>
      <c r="K124" s="89"/>
      <c r="L124" s="1" t="str">
        <f t="shared" si="31"/>
        <v>Print Music - Miscellaneous - Brass - ?</v>
      </c>
      <c r="M124" s="1">
        <f t="shared" si="32"/>
        <v>60</v>
      </c>
      <c r="N124" s="1" t="str">
        <f t="shared" si="33"/>
        <v>22</v>
      </c>
      <c r="O124" s="1" t="str">
        <f t="shared" si="34"/>
        <v>106</v>
      </c>
      <c r="P124" s="1" t="str">
        <f t="shared" si="35"/>
        <v>XXX</v>
      </c>
    </row>
    <row r="125" spans="1:16" ht="12.75">
      <c r="A125" s="90" t="str">
        <f t="shared" si="28"/>
        <v>60-22-142-XXX</v>
      </c>
      <c r="B125" s="126" t="str">
        <f t="shared" si="29"/>
        <v>Print Music</v>
      </c>
      <c r="C125" s="127" t="s">
        <v>1788</v>
      </c>
      <c r="D125" s="127" t="s">
        <v>1138</v>
      </c>
      <c r="E125" s="127" t="s">
        <v>1836</v>
      </c>
      <c r="F125" s="126" t="str">
        <f t="shared" si="30"/>
        <v>Miscellaneous - Miscellaneous</v>
      </c>
      <c r="G125" s="130" t="s">
        <v>72</v>
      </c>
      <c r="H125" s="80" t="str">
        <f t="shared" si="36"/>
        <v>FIX</v>
      </c>
      <c r="I125" s="89"/>
      <c r="J125" s="89"/>
      <c r="K125" s="89"/>
      <c r="L125" s="1" t="str">
        <f t="shared" si="31"/>
        <v>Print Music - Miscellaneous - Miscellaneous - ?</v>
      </c>
      <c r="M125" s="1">
        <f t="shared" si="32"/>
        <v>60</v>
      </c>
      <c r="N125" s="1" t="str">
        <f t="shared" si="33"/>
        <v>22</v>
      </c>
      <c r="O125" s="1" t="str">
        <f t="shared" si="34"/>
        <v>142</v>
      </c>
      <c r="P125" s="1" t="str">
        <f t="shared" si="35"/>
        <v>XXX</v>
      </c>
    </row>
    <row r="126" spans="1:16" ht="12.75">
      <c r="A126" s="90" t="str">
        <f t="shared" si="28"/>
        <v>60-22-177-XXX</v>
      </c>
      <c r="B126" s="118" t="str">
        <f t="shared" si="29"/>
        <v>Print Music</v>
      </c>
      <c r="C126" s="127" t="s">
        <v>1788</v>
      </c>
      <c r="D126" s="127" t="s">
        <v>1138</v>
      </c>
      <c r="E126" s="127" t="s">
        <v>1683</v>
      </c>
      <c r="F126" s="126" t="str">
        <f t="shared" si="30"/>
        <v>Miscellaneous - Theory and Reference</v>
      </c>
      <c r="G126" s="122" t="s">
        <v>1217</v>
      </c>
      <c r="H126" s="80" t="str">
        <f t="shared" si="36"/>
        <v>FIX</v>
      </c>
      <c r="I126" s="89"/>
      <c r="J126" s="89"/>
      <c r="K126" s="89"/>
      <c r="L126" s="1" t="str">
        <f t="shared" si="31"/>
        <v>Print Music - Miscellaneous - Theory and Reference - ?</v>
      </c>
      <c r="M126" s="1">
        <f t="shared" si="32"/>
        <v>60</v>
      </c>
      <c r="N126" s="1" t="str">
        <f t="shared" si="33"/>
        <v>22</v>
      </c>
      <c r="O126" s="1" t="str">
        <f t="shared" si="34"/>
        <v>177</v>
      </c>
      <c r="P126" s="1" t="str">
        <f t="shared" si="35"/>
        <v>XXX</v>
      </c>
    </row>
    <row r="127" spans="1:16" ht="12.75">
      <c r="A127" s="90" t="str">
        <f t="shared" si="28"/>
        <v>XX-XX-XXX-XXX</v>
      </c>
      <c r="C127" s="91"/>
      <c r="D127" s="91"/>
      <c r="E127" s="91"/>
      <c r="F127" s="92"/>
      <c r="G127" s="79"/>
      <c r="H127" s="80">
        <f t="shared" si="36"/>
      </c>
      <c r="I127" s="89"/>
      <c r="J127" s="89"/>
      <c r="K127" s="89"/>
      <c r="L127" s="1" t="str">
        <f t="shared" si="31"/>
        <v> -  -  - </v>
      </c>
      <c r="M127" s="1" t="str">
        <f t="shared" si="32"/>
        <v>XX</v>
      </c>
      <c r="N127" s="1" t="str">
        <f t="shared" si="33"/>
        <v>XX</v>
      </c>
      <c r="O127" s="1" t="str">
        <f t="shared" si="34"/>
        <v>XXX</v>
      </c>
      <c r="P127" s="1" t="str">
        <f t="shared" si="35"/>
        <v>XXX</v>
      </c>
    </row>
    <row r="128" spans="1:16" ht="12.75">
      <c r="A128" s="90" t="str">
        <f t="shared" si="28"/>
        <v>XX-XX-XXX-XXX</v>
      </c>
      <c r="C128" s="91"/>
      <c r="D128" s="91"/>
      <c r="E128" s="91"/>
      <c r="F128" s="92"/>
      <c r="G128" s="79"/>
      <c r="H128" s="80">
        <f t="shared" si="36"/>
      </c>
      <c r="I128" s="89"/>
      <c r="J128" s="89"/>
      <c r="K128" s="89"/>
      <c r="L128" s="1" t="str">
        <f t="shared" si="31"/>
        <v> -  -  - </v>
      </c>
      <c r="M128" s="1" t="str">
        <f t="shared" si="32"/>
        <v>XX</v>
      </c>
      <c r="N128" s="1" t="str">
        <f t="shared" si="33"/>
        <v>XX</v>
      </c>
      <c r="O128" s="1" t="str">
        <f t="shared" si="34"/>
        <v>XXX</v>
      </c>
      <c r="P128" s="1" t="str">
        <f t="shared" si="35"/>
        <v>XXX</v>
      </c>
    </row>
    <row r="129" spans="1:16" ht="12.75">
      <c r="A129" s="90" t="str">
        <f t="shared" si="28"/>
        <v>XX-XX-XXX-XXX</v>
      </c>
      <c r="C129" s="91"/>
      <c r="D129" s="91"/>
      <c r="E129" s="91"/>
      <c r="F129" s="92"/>
      <c r="G129" s="79"/>
      <c r="H129" s="80">
        <f t="shared" si="36"/>
      </c>
      <c r="I129" s="89"/>
      <c r="J129" s="89"/>
      <c r="K129" s="89"/>
      <c r="L129" s="1" t="str">
        <f t="shared" si="31"/>
        <v> -  -  - </v>
      </c>
      <c r="M129" s="1" t="str">
        <f t="shared" si="32"/>
        <v>XX</v>
      </c>
      <c r="N129" s="1" t="str">
        <f t="shared" si="33"/>
        <v>XX</v>
      </c>
      <c r="O129" s="1" t="str">
        <f t="shared" si="34"/>
        <v>XXX</v>
      </c>
      <c r="P129" s="1" t="str">
        <f t="shared" si="35"/>
        <v>XXX</v>
      </c>
    </row>
    <row r="130" spans="1:16" ht="12.75">
      <c r="A130" s="90" t="str">
        <f aca="true" t="shared" si="37" ref="A130:A135">M130&amp;"-"&amp;N130&amp;"-"&amp;O130&amp;"-"&amp;P130</f>
        <v>XX-XX-XXX-XXX</v>
      </c>
      <c r="C130" s="91"/>
      <c r="D130" s="91"/>
      <c r="E130" s="91"/>
      <c r="F130" s="92"/>
      <c r="G130" s="79"/>
      <c r="H130" s="80">
        <f t="shared" si="36"/>
      </c>
      <c r="I130" s="89"/>
      <c r="J130" s="89"/>
      <c r="K130" s="89"/>
      <c r="L130" s="1" t="str">
        <f aca="true" t="shared" si="38" ref="L130:L138">C130&amp;" - "&amp;D130&amp;" - "&amp;E130&amp;" - "&amp;G130</f>
        <v> -  -  - </v>
      </c>
      <c r="M130" s="1" t="str">
        <f aca="true" t="shared" si="39" ref="M130:M138">IF(ISERROR(VLOOKUP(C130,Lvl1Code,2,FALSE)),"XX",VLOOKUP(C130,Lvl1Code,2,FALSE))</f>
        <v>XX</v>
      </c>
      <c r="N130" s="1" t="str">
        <f aca="true" t="shared" si="40" ref="N130:N138">IF(ISERROR(VLOOKUP(D130,Lvl2Code,2,FALSE)),"XX",VLOOKUP(D130,Lvl2Code,2,FALSE))</f>
        <v>XX</v>
      </c>
      <c r="O130" s="1" t="str">
        <f aca="true" t="shared" si="41" ref="O130:O138">IF(ISERROR(VLOOKUP(E130,Lvl3Code,2,FALSE)),"XXX",VLOOKUP(E130,Lvl3Code,2,FALSE))</f>
        <v>XXX</v>
      </c>
      <c r="P130" s="1" t="str">
        <f aca="true" t="shared" si="42" ref="P130:P138">IF(ISERROR(VLOOKUP(G130,Lvl4Code,2,FALSE)),"XXX",VLOOKUP(G130,Lvl4Code,2,FALSE))</f>
        <v>XXX</v>
      </c>
    </row>
    <row r="131" spans="1:16" ht="12.75">
      <c r="A131" s="90" t="str">
        <f t="shared" si="37"/>
        <v>XX-XX-XXX-XXX</v>
      </c>
      <c r="C131" s="91"/>
      <c r="D131" s="93"/>
      <c r="E131" s="93"/>
      <c r="F131" s="92"/>
      <c r="G131" s="79"/>
      <c r="H131" s="80">
        <f t="shared" si="36"/>
      </c>
      <c r="I131" s="89"/>
      <c r="J131" s="89"/>
      <c r="K131" s="89"/>
      <c r="L131" s="1" t="str">
        <f t="shared" si="38"/>
        <v> -  -  - </v>
      </c>
      <c r="M131" s="1" t="str">
        <f t="shared" si="39"/>
        <v>XX</v>
      </c>
      <c r="N131" s="1" t="str">
        <f t="shared" si="40"/>
        <v>XX</v>
      </c>
      <c r="O131" s="1" t="str">
        <f t="shared" si="41"/>
        <v>XXX</v>
      </c>
      <c r="P131" s="1" t="str">
        <f t="shared" si="42"/>
        <v>XXX</v>
      </c>
    </row>
    <row r="132" spans="1:16" ht="12.75">
      <c r="A132" s="90" t="str">
        <f t="shared" si="37"/>
        <v>XX-XX-XXX-XXX</v>
      </c>
      <c r="C132" s="91"/>
      <c r="D132" s="91"/>
      <c r="E132" s="93"/>
      <c r="F132" s="92"/>
      <c r="G132" s="79"/>
      <c r="H132" s="80">
        <f t="shared" si="36"/>
      </c>
      <c r="I132" s="89"/>
      <c r="J132" s="89"/>
      <c r="K132" s="89"/>
      <c r="L132" s="1" t="str">
        <f t="shared" si="38"/>
        <v> -  -  - </v>
      </c>
      <c r="M132" s="1" t="str">
        <f t="shared" si="39"/>
        <v>XX</v>
      </c>
      <c r="N132" s="1" t="str">
        <f t="shared" si="40"/>
        <v>XX</v>
      </c>
      <c r="O132" s="1" t="str">
        <f t="shared" si="41"/>
        <v>XXX</v>
      </c>
      <c r="P132" s="1" t="str">
        <f t="shared" si="42"/>
        <v>XXX</v>
      </c>
    </row>
    <row r="133" spans="1:16" ht="12.75">
      <c r="A133" s="90" t="str">
        <f t="shared" si="37"/>
        <v>XX-XX-XXX-XXX</v>
      </c>
      <c r="C133" s="91"/>
      <c r="D133" s="91"/>
      <c r="E133" s="93"/>
      <c r="F133" s="92"/>
      <c r="G133" s="79"/>
      <c r="H133" s="80">
        <f t="shared" si="36"/>
      </c>
      <c r="I133" s="89"/>
      <c r="J133" s="89"/>
      <c r="K133" s="89"/>
      <c r="L133" s="1" t="str">
        <f t="shared" si="38"/>
        <v> -  -  - </v>
      </c>
      <c r="M133" s="1" t="str">
        <f t="shared" si="39"/>
        <v>XX</v>
      </c>
      <c r="N133" s="1" t="str">
        <f t="shared" si="40"/>
        <v>XX</v>
      </c>
      <c r="O133" s="1" t="str">
        <f t="shared" si="41"/>
        <v>XXX</v>
      </c>
      <c r="P133" s="1" t="str">
        <f t="shared" si="42"/>
        <v>XXX</v>
      </c>
    </row>
    <row r="134" spans="1:16" ht="12.75">
      <c r="A134" s="90" t="str">
        <f t="shared" si="37"/>
        <v>XX-XX-XXX-XXX</v>
      </c>
      <c r="C134" s="91"/>
      <c r="D134" s="91"/>
      <c r="E134" s="93"/>
      <c r="F134" s="92"/>
      <c r="G134" s="79"/>
      <c r="H134" s="80">
        <f t="shared" si="36"/>
      </c>
      <c r="I134" s="89"/>
      <c r="J134" s="89"/>
      <c r="K134" s="89"/>
      <c r="L134" s="1" t="str">
        <f t="shared" si="38"/>
        <v> -  -  - </v>
      </c>
      <c r="M134" s="1" t="str">
        <f t="shared" si="39"/>
        <v>XX</v>
      </c>
      <c r="N134" s="1" t="str">
        <f t="shared" si="40"/>
        <v>XX</v>
      </c>
      <c r="O134" s="1" t="str">
        <f t="shared" si="41"/>
        <v>XXX</v>
      </c>
      <c r="P134" s="1" t="str">
        <f t="shared" si="42"/>
        <v>XXX</v>
      </c>
    </row>
    <row r="135" spans="1:16" ht="12.75">
      <c r="A135" s="90" t="str">
        <f t="shared" si="37"/>
        <v>XX-XX-XXX-XXX</v>
      </c>
      <c r="C135" s="91"/>
      <c r="D135" s="91"/>
      <c r="E135" s="93"/>
      <c r="F135" s="92"/>
      <c r="G135" s="79"/>
      <c r="H135" s="80">
        <f t="shared" si="36"/>
      </c>
      <c r="I135" s="89"/>
      <c r="J135" s="89"/>
      <c r="K135" s="89"/>
      <c r="L135" s="1" t="str">
        <f t="shared" si="38"/>
        <v> -  -  - </v>
      </c>
      <c r="M135" s="1" t="str">
        <f t="shared" si="39"/>
        <v>XX</v>
      </c>
      <c r="N135" s="1" t="str">
        <f t="shared" si="40"/>
        <v>XX</v>
      </c>
      <c r="O135" s="1" t="str">
        <f t="shared" si="41"/>
        <v>XXX</v>
      </c>
      <c r="P135" s="1" t="str">
        <f t="shared" si="42"/>
        <v>XXX</v>
      </c>
    </row>
    <row r="136" spans="1:16" ht="12.75">
      <c r="A136" s="90"/>
      <c r="C136" s="91"/>
      <c r="D136" s="91"/>
      <c r="E136" s="93"/>
      <c r="F136" s="92"/>
      <c r="G136" s="79"/>
      <c r="H136" s="80"/>
      <c r="I136" s="89"/>
      <c r="J136" s="89"/>
      <c r="K136" s="89"/>
      <c r="L136" s="1" t="str">
        <f t="shared" si="38"/>
        <v> -  -  - </v>
      </c>
      <c r="M136" s="1" t="str">
        <f t="shared" si="39"/>
        <v>XX</v>
      </c>
      <c r="N136" s="1" t="str">
        <f t="shared" si="40"/>
        <v>XX</v>
      </c>
      <c r="O136" s="1" t="str">
        <f t="shared" si="41"/>
        <v>XXX</v>
      </c>
      <c r="P136" s="1" t="str">
        <f t="shared" si="42"/>
        <v>XXX</v>
      </c>
    </row>
    <row r="137" spans="1:16" ht="12.75">
      <c r="A137" s="90"/>
      <c r="C137" s="91"/>
      <c r="D137" s="91"/>
      <c r="E137" s="93"/>
      <c r="F137" s="92"/>
      <c r="G137" s="79"/>
      <c r="H137" s="80"/>
      <c r="I137" s="89"/>
      <c r="J137" s="89"/>
      <c r="K137" s="89"/>
      <c r="L137" s="1" t="str">
        <f t="shared" si="38"/>
        <v> -  -  - </v>
      </c>
      <c r="M137" s="1" t="str">
        <f t="shared" si="39"/>
        <v>XX</v>
      </c>
      <c r="N137" s="1" t="str">
        <f t="shared" si="40"/>
        <v>XX</v>
      </c>
      <c r="O137" s="1" t="str">
        <f t="shared" si="41"/>
        <v>XXX</v>
      </c>
      <c r="P137" s="1" t="str">
        <f t="shared" si="42"/>
        <v>XXX</v>
      </c>
    </row>
    <row r="138" spans="1:16" ht="12.75">
      <c r="A138" s="90"/>
      <c r="C138" s="91"/>
      <c r="D138" s="91"/>
      <c r="E138" s="93"/>
      <c r="F138" s="92"/>
      <c r="G138" s="79"/>
      <c r="H138" s="80"/>
      <c r="I138" s="89"/>
      <c r="J138" s="89"/>
      <c r="K138" s="89"/>
      <c r="L138" s="1" t="str">
        <f t="shared" si="38"/>
        <v> -  -  - </v>
      </c>
      <c r="M138" s="1" t="str">
        <f t="shared" si="39"/>
        <v>XX</v>
      </c>
      <c r="N138" s="1" t="str">
        <f t="shared" si="40"/>
        <v>XX</v>
      </c>
      <c r="O138" s="1" t="str">
        <f t="shared" si="41"/>
        <v>XXX</v>
      </c>
      <c r="P138" s="1" t="str">
        <f t="shared" si="42"/>
        <v>XXX</v>
      </c>
    </row>
    <row r="139" spans="1:16" ht="12.75">
      <c r="A139" s="90"/>
      <c r="C139" s="91"/>
      <c r="D139" s="91"/>
      <c r="E139" s="93"/>
      <c r="F139" s="92"/>
      <c r="G139" s="79"/>
      <c r="H139" s="80"/>
      <c r="I139" s="89"/>
      <c r="J139" s="89"/>
      <c r="K139" s="89"/>
      <c r="L139" s="1"/>
      <c r="M139" s="1"/>
      <c r="N139" s="1"/>
      <c r="O139" s="1"/>
      <c r="P139" s="1"/>
    </row>
    <row r="140" spans="1:16" ht="12.75">
      <c r="A140" s="90"/>
      <c r="C140" s="91"/>
      <c r="D140" s="91"/>
      <c r="E140" s="93"/>
      <c r="F140" s="92"/>
      <c r="G140" s="79"/>
      <c r="H140" s="80"/>
      <c r="I140" s="89"/>
      <c r="J140" s="89"/>
      <c r="K140" s="89"/>
      <c r="L140" s="1"/>
      <c r="M140" s="1"/>
      <c r="N140" s="1"/>
      <c r="O140" s="1"/>
      <c r="P140" s="1"/>
    </row>
    <row r="141" spans="1:16" ht="12.75">
      <c r="A141" s="90"/>
      <c r="C141" s="91"/>
      <c r="D141" s="91"/>
      <c r="E141" s="93"/>
      <c r="F141" s="92"/>
      <c r="G141" s="79"/>
      <c r="H141" s="80"/>
      <c r="I141" s="89"/>
      <c r="J141" s="89"/>
      <c r="K141" s="89"/>
      <c r="L141" s="1"/>
      <c r="M141" s="1"/>
      <c r="N141" s="1"/>
      <c r="O141" s="1"/>
      <c r="P141" s="1"/>
    </row>
    <row r="142" spans="1:16" ht="12.75">
      <c r="A142" s="90"/>
      <c r="C142" s="91"/>
      <c r="D142" s="91"/>
      <c r="E142" s="93"/>
      <c r="F142" s="92"/>
      <c r="G142" s="79"/>
      <c r="H142" s="80"/>
      <c r="I142" s="89"/>
      <c r="J142" s="89"/>
      <c r="K142" s="89"/>
      <c r="L142" s="1"/>
      <c r="M142" s="1"/>
      <c r="N142" s="1"/>
      <c r="O142" s="1"/>
      <c r="P142" s="1"/>
    </row>
    <row r="143" spans="1:16" ht="12.75">
      <c r="A143" s="90"/>
      <c r="C143" s="91"/>
      <c r="D143" s="91"/>
      <c r="E143" s="93"/>
      <c r="F143" s="92"/>
      <c r="G143" s="79"/>
      <c r="H143" s="80"/>
      <c r="I143" s="89"/>
      <c r="J143" s="89"/>
      <c r="K143" s="89"/>
      <c r="L143" s="1"/>
      <c r="M143" s="1"/>
      <c r="N143" s="1"/>
      <c r="O143" s="1"/>
      <c r="P143" s="1"/>
    </row>
    <row r="144" spans="1:16" ht="12.75">
      <c r="A144" s="90"/>
      <c r="C144" s="91"/>
      <c r="D144" s="91"/>
      <c r="E144" s="93"/>
      <c r="F144" s="92"/>
      <c r="G144" s="79"/>
      <c r="H144" s="80"/>
      <c r="I144" s="89"/>
      <c r="J144" s="89"/>
      <c r="K144" s="89"/>
      <c r="L144" s="1"/>
      <c r="M144" s="1"/>
      <c r="N144" s="1"/>
      <c r="O144" s="1"/>
      <c r="P144" s="1"/>
    </row>
    <row r="145" spans="1:16" ht="12.75">
      <c r="A145" s="90"/>
      <c r="C145" s="91"/>
      <c r="D145" s="91"/>
      <c r="E145" s="93"/>
      <c r="F145" s="92"/>
      <c r="G145" s="79"/>
      <c r="H145" s="80"/>
      <c r="I145" s="89"/>
      <c r="J145" s="89"/>
      <c r="K145" s="89"/>
      <c r="L145" s="1"/>
      <c r="M145" s="1"/>
      <c r="N145" s="1"/>
      <c r="O145" s="1"/>
      <c r="P145" s="1"/>
    </row>
    <row r="146" spans="1:16" ht="12.75">
      <c r="A146" s="90"/>
      <c r="C146" s="91"/>
      <c r="D146" s="91"/>
      <c r="E146" s="93"/>
      <c r="F146" s="92"/>
      <c r="G146" s="79"/>
      <c r="H146" s="80"/>
      <c r="I146" s="89"/>
      <c r="J146" s="89"/>
      <c r="K146" s="89"/>
      <c r="L146" s="1"/>
      <c r="M146" s="1"/>
      <c r="N146" s="1"/>
      <c r="O146" s="1"/>
      <c r="P146" s="1"/>
    </row>
    <row r="147" spans="1:16" ht="12.75">
      <c r="A147" s="90"/>
      <c r="C147" s="91"/>
      <c r="D147" s="91"/>
      <c r="E147" s="93"/>
      <c r="F147" s="92"/>
      <c r="G147" s="79"/>
      <c r="H147" s="80"/>
      <c r="I147" s="89"/>
      <c r="J147" s="89"/>
      <c r="K147" s="89"/>
      <c r="L147" s="1"/>
      <c r="M147" s="1"/>
      <c r="N147" s="1"/>
      <c r="O147" s="1"/>
      <c r="P147" s="1"/>
    </row>
    <row r="148" spans="1:16" ht="12.75">
      <c r="A148" s="90"/>
      <c r="C148" s="91"/>
      <c r="D148" s="91"/>
      <c r="E148" s="93"/>
      <c r="F148" s="92"/>
      <c r="G148" s="79"/>
      <c r="H148" s="80"/>
      <c r="I148" s="89"/>
      <c r="J148" s="89"/>
      <c r="K148" s="89"/>
      <c r="L148" s="1"/>
      <c r="M148" s="1"/>
      <c r="N148" s="1"/>
      <c r="O148" s="1"/>
      <c r="P148" s="1"/>
    </row>
    <row r="149" spans="1:16" ht="12.75">
      <c r="A149" s="90"/>
      <c r="C149" s="91"/>
      <c r="D149" s="91"/>
      <c r="E149" s="93"/>
      <c r="F149" s="92"/>
      <c r="G149" s="79"/>
      <c r="H149" s="80"/>
      <c r="I149" s="89"/>
      <c r="J149" s="89"/>
      <c r="K149" s="89"/>
      <c r="L149" s="1"/>
      <c r="M149" s="1"/>
      <c r="N149" s="1"/>
      <c r="O149" s="1"/>
      <c r="P149" s="1"/>
    </row>
    <row r="150" spans="1:16" ht="12.75">
      <c r="A150" s="90"/>
      <c r="C150" s="91"/>
      <c r="D150" s="91"/>
      <c r="E150" s="93"/>
      <c r="F150" s="92"/>
      <c r="G150" s="79"/>
      <c r="H150" s="80"/>
      <c r="I150" s="89"/>
      <c r="J150" s="89"/>
      <c r="K150" s="89"/>
      <c r="L150" s="1"/>
      <c r="M150" s="1"/>
      <c r="N150" s="1"/>
      <c r="O150" s="1"/>
      <c r="P150" s="1"/>
    </row>
    <row r="151" spans="1:16" ht="12.75">
      <c r="A151" s="90"/>
      <c r="C151" s="91"/>
      <c r="D151" s="91"/>
      <c r="E151" s="93"/>
      <c r="F151" s="92"/>
      <c r="G151" s="79"/>
      <c r="H151" s="80"/>
      <c r="I151" s="89"/>
      <c r="J151" s="89"/>
      <c r="K151" s="89"/>
      <c r="L151" s="1"/>
      <c r="M151" s="1"/>
      <c r="N151" s="1"/>
      <c r="O151" s="1"/>
      <c r="P151" s="1"/>
    </row>
    <row r="152" spans="1:16" ht="12.75">
      <c r="A152" s="90"/>
      <c r="C152" s="91"/>
      <c r="D152" s="91"/>
      <c r="E152" s="93"/>
      <c r="F152" s="92"/>
      <c r="G152" s="79"/>
      <c r="H152" s="80"/>
      <c r="I152" s="89"/>
      <c r="J152" s="89"/>
      <c r="K152" s="89"/>
      <c r="L152" s="1"/>
      <c r="M152" s="1"/>
      <c r="N152" s="1"/>
      <c r="O152" s="1"/>
      <c r="P152" s="1"/>
    </row>
    <row r="153" spans="1:16" ht="12.75">
      <c r="A153" s="90"/>
      <c r="C153" s="91"/>
      <c r="D153" s="91"/>
      <c r="E153" s="93"/>
      <c r="F153" s="92"/>
      <c r="G153" s="79"/>
      <c r="H153" s="80"/>
      <c r="I153" s="89"/>
      <c r="J153" s="89"/>
      <c r="K153" s="89"/>
      <c r="L153" s="1"/>
      <c r="M153" s="1"/>
      <c r="N153" s="1"/>
      <c r="O153" s="1"/>
      <c r="P153" s="1"/>
    </row>
    <row r="154" spans="1:16" ht="12.75">
      <c r="A154" s="90"/>
      <c r="C154" s="91"/>
      <c r="D154" s="91"/>
      <c r="E154" s="93"/>
      <c r="F154" s="92"/>
      <c r="G154" s="79"/>
      <c r="H154" s="80"/>
      <c r="I154" s="89"/>
      <c r="J154" s="89"/>
      <c r="K154" s="89"/>
      <c r="L154" s="1"/>
      <c r="M154" s="1"/>
      <c r="N154" s="1"/>
      <c r="O154" s="1"/>
      <c r="P154" s="1"/>
    </row>
    <row r="155" spans="1:16" ht="12.75">
      <c r="A155" s="90"/>
      <c r="C155" s="91"/>
      <c r="D155" s="91"/>
      <c r="E155" s="93"/>
      <c r="F155" s="92"/>
      <c r="G155" s="79"/>
      <c r="H155" s="80"/>
      <c r="I155" s="89"/>
      <c r="J155" s="89"/>
      <c r="K155" s="89"/>
      <c r="L155" s="1"/>
      <c r="M155" s="1"/>
      <c r="N155" s="1"/>
      <c r="O155" s="1"/>
      <c r="P155" s="1"/>
    </row>
    <row r="156" spans="1:16" ht="12.75">
      <c r="A156" s="90"/>
      <c r="C156" s="91"/>
      <c r="D156" s="91"/>
      <c r="E156" s="93"/>
      <c r="F156" s="92"/>
      <c r="G156" s="79"/>
      <c r="H156" s="80"/>
      <c r="I156" s="89"/>
      <c r="J156" s="89"/>
      <c r="K156" s="89"/>
      <c r="L156" s="1"/>
      <c r="M156" s="1"/>
      <c r="N156" s="1"/>
      <c r="O156" s="1"/>
      <c r="P156" s="1"/>
    </row>
    <row r="157" spans="1:16" ht="12.75">
      <c r="A157" s="90"/>
      <c r="C157" s="91"/>
      <c r="D157" s="91"/>
      <c r="E157" s="93"/>
      <c r="F157" s="92"/>
      <c r="G157" s="79"/>
      <c r="H157" s="80"/>
      <c r="I157" s="89"/>
      <c r="J157" s="89"/>
      <c r="K157" s="89"/>
      <c r="L157" s="1"/>
      <c r="M157" s="1"/>
      <c r="N157" s="1"/>
      <c r="O157" s="1"/>
      <c r="P157" s="1"/>
    </row>
    <row r="158" spans="1:16" ht="12.75">
      <c r="A158" s="90"/>
      <c r="C158" s="91"/>
      <c r="D158" s="91"/>
      <c r="E158" s="93"/>
      <c r="F158" s="92"/>
      <c r="G158" s="79"/>
      <c r="H158" s="80"/>
      <c r="I158" s="89"/>
      <c r="J158" s="89"/>
      <c r="K158" s="89"/>
      <c r="L158" s="1"/>
      <c r="M158" s="1"/>
      <c r="N158" s="1"/>
      <c r="O158" s="1"/>
      <c r="P158" s="1"/>
    </row>
    <row r="159" spans="1:16" ht="12.75">
      <c r="A159" s="90"/>
      <c r="C159" s="91"/>
      <c r="D159" s="91"/>
      <c r="E159" s="93"/>
      <c r="F159" s="92"/>
      <c r="G159" s="79"/>
      <c r="H159" s="80"/>
      <c r="I159" s="89"/>
      <c r="J159" s="89"/>
      <c r="K159" s="89"/>
      <c r="L159" s="1"/>
      <c r="M159" s="1"/>
      <c r="N159" s="1"/>
      <c r="O159" s="1"/>
      <c r="P159" s="1"/>
    </row>
    <row r="160" spans="1:16" ht="12.75">
      <c r="A160" s="90"/>
      <c r="C160" s="91"/>
      <c r="D160" s="91"/>
      <c r="E160" s="93"/>
      <c r="F160" s="92"/>
      <c r="G160" s="79"/>
      <c r="H160" s="80"/>
      <c r="I160" s="89"/>
      <c r="J160" s="89"/>
      <c r="K160" s="89"/>
      <c r="L160" s="1"/>
      <c r="M160" s="1"/>
      <c r="N160" s="1"/>
      <c r="O160" s="1"/>
      <c r="P160" s="1"/>
    </row>
    <row r="161" spans="1:16" ht="12.75">
      <c r="A161" s="90"/>
      <c r="C161" s="91"/>
      <c r="D161" s="91"/>
      <c r="E161" s="93"/>
      <c r="F161" s="92"/>
      <c r="G161" s="79"/>
      <c r="H161" s="80"/>
      <c r="I161" s="89"/>
      <c r="J161" s="89"/>
      <c r="K161" s="89"/>
      <c r="L161" s="1"/>
      <c r="M161" s="1"/>
      <c r="N161" s="1"/>
      <c r="O161" s="1"/>
      <c r="P161" s="1"/>
    </row>
    <row r="162" spans="1:16" ht="12.75">
      <c r="A162" s="90"/>
      <c r="C162" s="91"/>
      <c r="D162" s="91"/>
      <c r="E162" s="93"/>
      <c r="F162" s="92"/>
      <c r="G162" s="79"/>
      <c r="H162" s="80"/>
      <c r="I162" s="89"/>
      <c r="J162" s="89"/>
      <c r="K162" s="89"/>
      <c r="L162" s="1"/>
      <c r="M162" s="1"/>
      <c r="N162" s="1"/>
      <c r="O162" s="1"/>
      <c r="P162" s="1"/>
    </row>
    <row r="163" spans="1:16" ht="12.75">
      <c r="A163" s="90"/>
      <c r="C163" s="91"/>
      <c r="D163" s="91"/>
      <c r="E163" s="93"/>
      <c r="F163" s="92"/>
      <c r="G163" s="79"/>
      <c r="H163" s="80"/>
      <c r="I163" s="89"/>
      <c r="J163" s="89"/>
      <c r="K163" s="89"/>
      <c r="L163" s="1"/>
      <c r="M163" s="1"/>
      <c r="N163" s="1"/>
      <c r="O163" s="1"/>
      <c r="P163" s="1"/>
    </row>
    <row r="164" spans="1:16" ht="12.75">
      <c r="A164" s="90"/>
      <c r="C164" s="91"/>
      <c r="D164" s="91"/>
      <c r="E164" s="93"/>
      <c r="F164" s="92"/>
      <c r="G164" s="79"/>
      <c r="H164" s="80"/>
      <c r="I164" s="89"/>
      <c r="J164" s="89"/>
      <c r="K164" s="89"/>
      <c r="L164" s="1"/>
      <c r="M164" s="1"/>
      <c r="N164" s="1"/>
      <c r="O164" s="1"/>
      <c r="P164" s="1"/>
    </row>
    <row r="165" spans="1:16" ht="12.75">
      <c r="A165" s="90"/>
      <c r="C165" s="91"/>
      <c r="D165" s="91"/>
      <c r="E165" s="93"/>
      <c r="F165" s="92"/>
      <c r="G165" s="79"/>
      <c r="H165" s="80"/>
      <c r="I165" s="89"/>
      <c r="J165" s="89"/>
      <c r="K165" s="89"/>
      <c r="L165" s="1"/>
      <c r="M165" s="1"/>
      <c r="N165" s="1"/>
      <c r="O165" s="1"/>
      <c r="P165" s="1"/>
    </row>
    <row r="166" spans="1:16" ht="12.75">
      <c r="A166" s="90"/>
      <c r="C166" s="91"/>
      <c r="D166" s="91"/>
      <c r="E166" s="93"/>
      <c r="F166" s="92"/>
      <c r="G166" s="79"/>
      <c r="H166" s="80"/>
      <c r="I166" s="89"/>
      <c r="J166" s="89"/>
      <c r="K166" s="89"/>
      <c r="L166" s="1"/>
      <c r="M166" s="1"/>
      <c r="N166" s="1"/>
      <c r="O166" s="1"/>
      <c r="P166" s="1"/>
    </row>
    <row r="167" spans="1:16" ht="12.75">
      <c r="A167" s="90"/>
      <c r="C167" s="91"/>
      <c r="D167" s="91"/>
      <c r="E167" s="93"/>
      <c r="F167" s="92"/>
      <c r="G167" s="79"/>
      <c r="H167" s="80"/>
      <c r="I167" s="89"/>
      <c r="J167" s="89"/>
      <c r="K167" s="89"/>
      <c r="L167" s="1"/>
      <c r="M167" s="1"/>
      <c r="N167" s="1"/>
      <c r="O167" s="1"/>
      <c r="P167" s="1"/>
    </row>
    <row r="168" spans="1:16" ht="12.75">
      <c r="A168" s="90"/>
      <c r="C168" s="91"/>
      <c r="D168" s="91"/>
      <c r="E168" s="93"/>
      <c r="F168" s="92"/>
      <c r="G168" s="79"/>
      <c r="H168" s="80"/>
      <c r="I168" s="89"/>
      <c r="J168" s="89"/>
      <c r="K168" s="89"/>
      <c r="L168" s="1"/>
      <c r="M168" s="1"/>
      <c r="N168" s="1"/>
      <c r="O168" s="1"/>
      <c r="P168" s="1"/>
    </row>
    <row r="169" spans="1:16" ht="12.75">
      <c r="A169" s="90"/>
      <c r="C169" s="91"/>
      <c r="D169" s="91"/>
      <c r="E169" s="93"/>
      <c r="F169" s="92"/>
      <c r="G169" s="79"/>
      <c r="H169" s="80"/>
      <c r="I169" s="89"/>
      <c r="J169" s="89"/>
      <c r="K169" s="89"/>
      <c r="L169" s="1"/>
      <c r="M169" s="1"/>
      <c r="N169" s="1"/>
      <c r="O169" s="1"/>
      <c r="P169" s="1"/>
    </row>
    <row r="170" spans="1:16" ht="12.75">
      <c r="A170" s="90"/>
      <c r="C170" s="91"/>
      <c r="D170" s="91"/>
      <c r="E170" s="93"/>
      <c r="F170" s="92"/>
      <c r="G170" s="79"/>
      <c r="H170" s="80"/>
      <c r="I170" s="89"/>
      <c r="J170" s="89"/>
      <c r="K170" s="89"/>
      <c r="L170" s="1"/>
      <c r="M170" s="1"/>
      <c r="N170" s="1"/>
      <c r="O170" s="1"/>
      <c r="P170" s="1"/>
    </row>
    <row r="171" spans="1:16" ht="12.75">
      <c r="A171" s="90"/>
      <c r="C171" s="91"/>
      <c r="D171" s="91"/>
      <c r="E171" s="93"/>
      <c r="F171" s="92"/>
      <c r="G171" s="82"/>
      <c r="H171" s="80"/>
      <c r="I171" s="89"/>
      <c r="J171" s="89"/>
      <c r="K171" s="89"/>
      <c r="L171" s="1"/>
      <c r="M171" s="1"/>
      <c r="N171" s="1"/>
      <c r="O171" s="1"/>
      <c r="P171" s="1"/>
    </row>
    <row r="172" spans="1:16" ht="12.75">
      <c r="A172" s="90"/>
      <c r="C172" s="91"/>
      <c r="D172" s="91"/>
      <c r="E172" s="93"/>
      <c r="F172" s="92"/>
      <c r="G172" s="79"/>
      <c r="H172" s="80"/>
      <c r="I172" s="89"/>
      <c r="J172" s="89"/>
      <c r="K172" s="89"/>
      <c r="L172" s="1"/>
      <c r="M172" s="1"/>
      <c r="N172" s="1"/>
      <c r="O172" s="1"/>
      <c r="P172" s="1"/>
    </row>
    <row r="173" spans="1:16" ht="12.75">
      <c r="A173" s="90"/>
      <c r="C173" s="91"/>
      <c r="D173" s="91"/>
      <c r="E173" s="93"/>
      <c r="F173" s="92"/>
      <c r="G173" s="82"/>
      <c r="H173" s="80"/>
      <c r="I173" s="89"/>
      <c r="J173" s="89"/>
      <c r="K173" s="89"/>
      <c r="L173" s="1"/>
      <c r="M173" s="1"/>
      <c r="N173" s="1"/>
      <c r="O173" s="1"/>
      <c r="P173" s="1"/>
    </row>
    <row r="174" spans="1:16" ht="12.75">
      <c r="A174" s="90"/>
      <c r="C174" s="91"/>
      <c r="D174" s="91"/>
      <c r="E174" s="93"/>
      <c r="F174" s="92"/>
      <c r="G174" s="82"/>
      <c r="H174" s="80"/>
      <c r="I174" s="89"/>
      <c r="J174" s="89"/>
      <c r="K174" s="89"/>
      <c r="L174" s="1"/>
      <c r="M174" s="1"/>
      <c r="N174" s="1"/>
      <c r="O174" s="1"/>
      <c r="P174" s="1"/>
    </row>
    <row r="175" spans="1:16" ht="12.75">
      <c r="A175" s="90"/>
      <c r="C175" s="91"/>
      <c r="D175" s="91"/>
      <c r="E175" s="93"/>
      <c r="F175" s="92"/>
      <c r="G175" s="82"/>
      <c r="H175" s="80"/>
      <c r="I175" s="89"/>
      <c r="J175" s="89"/>
      <c r="K175" s="89"/>
      <c r="L175" s="1"/>
      <c r="M175" s="1"/>
      <c r="N175" s="1"/>
      <c r="O175" s="1"/>
      <c r="P175" s="1"/>
    </row>
    <row r="176" spans="1:16" ht="12.75">
      <c r="A176" s="90"/>
      <c r="C176" s="91"/>
      <c r="D176" s="91"/>
      <c r="E176" s="93"/>
      <c r="F176" s="92"/>
      <c r="G176" s="82"/>
      <c r="H176" s="80"/>
      <c r="I176" s="89"/>
      <c r="J176" s="89"/>
      <c r="K176" s="89"/>
      <c r="L176" s="1"/>
      <c r="M176" s="1"/>
      <c r="N176" s="1"/>
      <c r="O176" s="1"/>
      <c r="P176" s="1"/>
    </row>
    <row r="177" spans="1:16" ht="12.75">
      <c r="A177" s="90"/>
      <c r="C177" s="91"/>
      <c r="D177" s="91"/>
      <c r="E177" s="93"/>
      <c r="F177" s="92"/>
      <c r="G177" s="79"/>
      <c r="H177" s="80"/>
      <c r="I177" s="89"/>
      <c r="J177" s="89"/>
      <c r="K177" s="89"/>
      <c r="L177" s="1"/>
      <c r="M177" s="1"/>
      <c r="N177" s="1"/>
      <c r="O177" s="1"/>
      <c r="P177" s="1"/>
    </row>
    <row r="178" spans="1:16" ht="12.75">
      <c r="A178" s="90"/>
      <c r="C178" s="91"/>
      <c r="D178" s="91"/>
      <c r="E178" s="93"/>
      <c r="F178" s="92"/>
      <c r="G178" s="79"/>
      <c r="H178" s="80"/>
      <c r="I178" s="89"/>
      <c r="J178" s="89"/>
      <c r="K178" s="89"/>
      <c r="L178" s="1"/>
      <c r="M178" s="1"/>
      <c r="N178" s="1"/>
      <c r="O178" s="1"/>
      <c r="P178" s="1"/>
    </row>
    <row r="179" spans="1:16" ht="12.75">
      <c r="A179" s="90"/>
      <c r="C179" s="91"/>
      <c r="D179" s="91"/>
      <c r="E179" s="93"/>
      <c r="F179" s="92"/>
      <c r="G179" s="82"/>
      <c r="H179" s="80"/>
      <c r="I179" s="89"/>
      <c r="J179" s="89"/>
      <c r="K179" s="89"/>
      <c r="L179" s="1"/>
      <c r="M179" s="1"/>
      <c r="N179" s="1"/>
      <c r="O179" s="1"/>
      <c r="P179" s="1"/>
    </row>
    <row r="180" spans="1:16" ht="12.75">
      <c r="A180" s="90"/>
      <c r="C180" s="91"/>
      <c r="D180" s="91"/>
      <c r="E180" s="93"/>
      <c r="F180" s="92"/>
      <c r="G180" s="82"/>
      <c r="H180" s="80"/>
      <c r="I180" s="89"/>
      <c r="J180" s="89"/>
      <c r="K180" s="89"/>
      <c r="L180" s="1"/>
      <c r="M180" s="1"/>
      <c r="N180" s="1"/>
      <c r="O180" s="1"/>
      <c r="P180" s="1"/>
    </row>
    <row r="181" spans="1:16" ht="12.75">
      <c r="A181" s="90"/>
      <c r="C181" s="91"/>
      <c r="D181" s="91"/>
      <c r="E181" s="93"/>
      <c r="F181" s="92"/>
      <c r="G181" s="82"/>
      <c r="H181" s="80"/>
      <c r="I181" s="89"/>
      <c r="J181" s="89"/>
      <c r="K181" s="89"/>
      <c r="L181" s="1"/>
      <c r="M181" s="1"/>
      <c r="N181" s="1"/>
      <c r="O181" s="1"/>
      <c r="P181" s="1"/>
    </row>
    <row r="182" spans="1:16" ht="12.75">
      <c r="A182" s="90"/>
      <c r="C182" s="91"/>
      <c r="D182" s="91"/>
      <c r="E182" s="93"/>
      <c r="F182" s="92"/>
      <c r="G182" s="79"/>
      <c r="H182" s="80"/>
      <c r="I182" s="89"/>
      <c r="J182" s="89"/>
      <c r="K182" s="89"/>
      <c r="L182" s="1"/>
      <c r="M182" s="1"/>
      <c r="N182" s="1"/>
      <c r="O182" s="1"/>
      <c r="P182" s="1"/>
    </row>
    <row r="183" spans="1:16" ht="12.75">
      <c r="A183" s="90"/>
      <c r="C183" s="91"/>
      <c r="D183" s="91"/>
      <c r="E183" s="93"/>
      <c r="F183" s="92"/>
      <c r="G183" s="79"/>
      <c r="H183" s="80"/>
      <c r="I183" s="89"/>
      <c r="J183" s="89"/>
      <c r="K183" s="89"/>
      <c r="L183" s="1"/>
      <c r="M183" s="1"/>
      <c r="N183" s="1"/>
      <c r="O183" s="1"/>
      <c r="P183" s="1"/>
    </row>
    <row r="184" spans="1:16" ht="12.75">
      <c r="A184" s="90"/>
      <c r="C184" s="91"/>
      <c r="D184" s="91"/>
      <c r="E184" s="93"/>
      <c r="F184" s="92"/>
      <c r="G184" s="79"/>
      <c r="H184" s="80"/>
      <c r="I184" s="89"/>
      <c r="J184" s="89"/>
      <c r="K184" s="89"/>
      <c r="L184" s="1"/>
      <c r="M184" s="1"/>
      <c r="N184" s="1"/>
      <c r="O184" s="1"/>
      <c r="P184" s="1"/>
    </row>
    <row r="185" spans="1:16" ht="12.75">
      <c r="A185" s="90"/>
      <c r="C185" s="91"/>
      <c r="D185" s="93"/>
      <c r="E185" s="93"/>
      <c r="F185" s="92"/>
      <c r="G185" s="79"/>
      <c r="H185" s="80"/>
      <c r="I185" s="89"/>
      <c r="J185" s="89"/>
      <c r="K185" s="89"/>
      <c r="L185" s="1"/>
      <c r="M185" s="1"/>
      <c r="N185" s="1"/>
      <c r="O185" s="1"/>
      <c r="P185" s="1"/>
    </row>
    <row r="186" spans="1:16" ht="12.75">
      <c r="A186" s="90"/>
      <c r="C186" s="91"/>
      <c r="D186" s="93"/>
      <c r="E186" s="93"/>
      <c r="F186" s="92"/>
      <c r="G186" s="79"/>
      <c r="H186" s="80"/>
      <c r="I186" s="89"/>
      <c r="J186" s="89"/>
      <c r="K186" s="89"/>
      <c r="L186" s="1"/>
      <c r="M186" s="1"/>
      <c r="N186" s="1"/>
      <c r="O186" s="1"/>
      <c r="P186" s="1"/>
    </row>
    <row r="187" spans="1:16" ht="12.75">
      <c r="A187" s="90"/>
      <c r="C187" s="91"/>
      <c r="D187" s="93"/>
      <c r="E187" s="93"/>
      <c r="F187" s="92"/>
      <c r="G187" s="79"/>
      <c r="H187" s="80"/>
      <c r="I187" s="89"/>
      <c r="J187" s="89"/>
      <c r="K187" s="89"/>
      <c r="L187" s="1"/>
      <c r="M187" s="1"/>
      <c r="N187" s="1"/>
      <c r="O187" s="1"/>
      <c r="P187" s="1"/>
    </row>
    <row r="188" spans="1:16" ht="12.75">
      <c r="A188" s="90"/>
      <c r="C188" s="91"/>
      <c r="D188" s="93"/>
      <c r="E188" s="93"/>
      <c r="F188" s="92"/>
      <c r="G188" s="79"/>
      <c r="H188" s="80"/>
      <c r="I188" s="89"/>
      <c r="J188" s="89"/>
      <c r="K188" s="89"/>
      <c r="L188" s="1"/>
      <c r="M188" s="1"/>
      <c r="N188" s="1"/>
      <c r="O188" s="1"/>
      <c r="P188" s="1"/>
    </row>
    <row r="189" spans="1:16" ht="12.75">
      <c r="A189" s="90"/>
      <c r="C189" s="91"/>
      <c r="D189" s="91"/>
      <c r="E189" s="93"/>
      <c r="F189" s="92"/>
      <c r="G189" s="79"/>
      <c r="H189" s="80"/>
      <c r="I189" s="89"/>
      <c r="J189" s="89"/>
      <c r="K189" s="89"/>
      <c r="L189" s="1"/>
      <c r="M189" s="1"/>
      <c r="N189" s="1"/>
      <c r="O189" s="1"/>
      <c r="P189" s="1"/>
    </row>
    <row r="190" spans="1:16" ht="12.75">
      <c r="A190" s="90"/>
      <c r="C190" s="91"/>
      <c r="D190" s="91"/>
      <c r="E190" s="93"/>
      <c r="F190" s="92"/>
      <c r="G190" s="79"/>
      <c r="H190" s="80"/>
      <c r="I190" s="89"/>
      <c r="J190" s="89"/>
      <c r="K190" s="89"/>
      <c r="L190" s="1"/>
      <c r="M190" s="1"/>
      <c r="N190" s="1"/>
      <c r="O190" s="1"/>
      <c r="P190" s="1"/>
    </row>
    <row r="191" spans="1:16" ht="12.75">
      <c r="A191" s="90"/>
      <c r="C191" s="91"/>
      <c r="D191" s="91"/>
      <c r="E191" s="93"/>
      <c r="F191" s="92"/>
      <c r="G191" s="79"/>
      <c r="H191" s="80"/>
      <c r="I191" s="89"/>
      <c r="J191" s="89"/>
      <c r="K191" s="89"/>
      <c r="L191" s="1"/>
      <c r="M191" s="1"/>
      <c r="N191" s="1"/>
      <c r="O191" s="1"/>
      <c r="P191" s="1"/>
    </row>
    <row r="192" spans="1:16" ht="12.75">
      <c r="A192" s="90"/>
      <c r="C192" s="91"/>
      <c r="D192" s="91"/>
      <c r="E192" s="93"/>
      <c r="F192" s="92"/>
      <c r="G192" s="79"/>
      <c r="H192" s="80"/>
      <c r="I192" s="89"/>
      <c r="J192" s="89"/>
      <c r="K192" s="89"/>
      <c r="L192" s="1"/>
      <c r="M192" s="1"/>
      <c r="N192" s="1"/>
      <c r="O192" s="1"/>
      <c r="P192" s="1"/>
    </row>
    <row r="193" spans="1:16" ht="12.75">
      <c r="A193" s="90"/>
      <c r="C193" s="91"/>
      <c r="D193" s="91"/>
      <c r="E193" s="93"/>
      <c r="F193" s="92"/>
      <c r="G193" s="79"/>
      <c r="H193" s="80"/>
      <c r="I193" s="89"/>
      <c r="J193" s="89"/>
      <c r="K193" s="89"/>
      <c r="L193" s="1"/>
      <c r="M193" s="1"/>
      <c r="N193" s="1"/>
      <c r="O193" s="1"/>
      <c r="P193" s="1"/>
    </row>
    <row r="194" spans="1:16" ht="12.75">
      <c r="A194" s="90"/>
      <c r="C194" s="91"/>
      <c r="D194" s="91"/>
      <c r="E194" s="93"/>
      <c r="F194" s="92"/>
      <c r="G194" s="79"/>
      <c r="H194" s="80"/>
      <c r="I194" s="89"/>
      <c r="J194" s="89"/>
      <c r="K194" s="89"/>
      <c r="L194" s="1"/>
      <c r="M194" s="1"/>
      <c r="N194" s="1"/>
      <c r="O194" s="1"/>
      <c r="P194" s="1"/>
    </row>
    <row r="195" spans="1:16" ht="12.75">
      <c r="A195" s="90"/>
      <c r="C195" s="91"/>
      <c r="D195" s="91"/>
      <c r="E195" s="93"/>
      <c r="F195" s="92"/>
      <c r="G195" s="79"/>
      <c r="H195" s="80"/>
      <c r="I195" s="89"/>
      <c r="J195" s="89"/>
      <c r="K195" s="89"/>
      <c r="L195" s="1"/>
      <c r="M195" s="1"/>
      <c r="N195" s="1"/>
      <c r="O195" s="1"/>
      <c r="P195" s="1"/>
    </row>
    <row r="196" spans="1:16" ht="12.75">
      <c r="A196" s="90"/>
      <c r="C196" s="91"/>
      <c r="D196" s="91"/>
      <c r="E196" s="93"/>
      <c r="F196" s="92"/>
      <c r="G196" s="79"/>
      <c r="H196" s="80"/>
      <c r="I196" s="89"/>
      <c r="J196" s="89"/>
      <c r="K196" s="89"/>
      <c r="L196" s="1"/>
      <c r="M196" s="1"/>
      <c r="N196" s="1"/>
      <c r="O196" s="1"/>
      <c r="P196" s="1"/>
    </row>
    <row r="197" spans="1:16" ht="12.75">
      <c r="A197" s="90"/>
      <c r="C197" s="91"/>
      <c r="D197" s="91"/>
      <c r="E197" s="93"/>
      <c r="F197" s="92"/>
      <c r="G197" s="79"/>
      <c r="H197" s="80"/>
      <c r="I197" s="89"/>
      <c r="J197" s="89"/>
      <c r="K197" s="89"/>
      <c r="L197" s="1"/>
      <c r="M197" s="1"/>
      <c r="N197" s="1"/>
      <c r="O197" s="1"/>
      <c r="P197" s="1"/>
    </row>
    <row r="198" spans="1:16" ht="12.75">
      <c r="A198" s="90"/>
      <c r="C198" s="91"/>
      <c r="D198" s="91"/>
      <c r="E198" s="93"/>
      <c r="F198" s="92"/>
      <c r="G198" s="79"/>
      <c r="H198" s="80"/>
      <c r="I198" s="89"/>
      <c r="J198" s="89"/>
      <c r="K198" s="89"/>
      <c r="L198" s="1"/>
      <c r="M198" s="1"/>
      <c r="N198" s="1"/>
      <c r="O198" s="1"/>
      <c r="P198" s="1"/>
    </row>
    <row r="199" spans="1:16" ht="12.75">
      <c r="A199" s="90"/>
      <c r="C199" s="91"/>
      <c r="D199" s="91"/>
      <c r="E199" s="93"/>
      <c r="F199" s="92"/>
      <c r="G199" s="79"/>
      <c r="H199" s="80"/>
      <c r="I199" s="89"/>
      <c r="J199" s="89"/>
      <c r="K199" s="89"/>
      <c r="L199" s="1"/>
      <c r="M199" s="1"/>
      <c r="N199" s="1"/>
      <c r="O199" s="1"/>
      <c r="P199" s="1"/>
    </row>
    <row r="200" spans="1:16" ht="12.75">
      <c r="A200" s="90"/>
      <c r="C200" s="91"/>
      <c r="D200" s="91"/>
      <c r="E200" s="93"/>
      <c r="F200" s="92"/>
      <c r="G200" s="79"/>
      <c r="H200" s="80"/>
      <c r="I200" s="89"/>
      <c r="J200" s="89"/>
      <c r="K200" s="89"/>
      <c r="L200" s="1"/>
      <c r="M200" s="1"/>
      <c r="N200" s="1"/>
      <c r="O200" s="1"/>
      <c r="P200" s="1"/>
    </row>
    <row r="201" spans="1:16" ht="12.75">
      <c r="A201" s="90"/>
      <c r="C201" s="91"/>
      <c r="D201" s="91"/>
      <c r="E201" s="93"/>
      <c r="F201" s="92"/>
      <c r="G201" s="79"/>
      <c r="H201" s="80"/>
      <c r="I201" s="89"/>
      <c r="J201" s="89"/>
      <c r="K201" s="89"/>
      <c r="L201" s="1"/>
      <c r="M201" s="1"/>
      <c r="N201" s="1"/>
      <c r="O201" s="1"/>
      <c r="P201" s="1"/>
    </row>
    <row r="202" spans="1:16" ht="12.75">
      <c r="A202" s="90"/>
      <c r="C202" s="91"/>
      <c r="D202" s="91"/>
      <c r="E202" s="93"/>
      <c r="F202" s="92"/>
      <c r="G202" s="79"/>
      <c r="H202" s="80"/>
      <c r="I202" s="89"/>
      <c r="J202" s="89"/>
      <c r="K202" s="89"/>
      <c r="L202" s="1"/>
      <c r="M202" s="1"/>
      <c r="N202" s="1"/>
      <c r="O202" s="1"/>
      <c r="P202" s="1"/>
    </row>
    <row r="203" spans="1:16" ht="12.75">
      <c r="A203" s="90"/>
      <c r="C203" s="91"/>
      <c r="D203" s="91"/>
      <c r="E203" s="93"/>
      <c r="F203" s="92"/>
      <c r="G203" s="79"/>
      <c r="H203" s="80"/>
      <c r="I203" s="89"/>
      <c r="J203" s="89"/>
      <c r="K203" s="89"/>
      <c r="L203" s="1"/>
      <c r="M203" s="1"/>
      <c r="N203" s="1"/>
      <c r="O203" s="1"/>
      <c r="P203" s="1"/>
    </row>
    <row r="204" spans="1:16" ht="12.75">
      <c r="A204" s="90"/>
      <c r="C204" s="91"/>
      <c r="D204" s="91"/>
      <c r="E204" s="93"/>
      <c r="F204" s="92"/>
      <c r="G204" s="79"/>
      <c r="H204" s="80"/>
      <c r="I204" s="89"/>
      <c r="J204" s="89"/>
      <c r="K204" s="89"/>
      <c r="L204" s="1"/>
      <c r="M204" s="1"/>
      <c r="N204" s="1"/>
      <c r="O204" s="1"/>
      <c r="P204" s="1"/>
    </row>
    <row r="205" spans="1:16" ht="12.75">
      <c r="A205" s="90"/>
      <c r="C205" s="91"/>
      <c r="D205" s="91"/>
      <c r="E205" s="93"/>
      <c r="F205" s="92"/>
      <c r="G205" s="79"/>
      <c r="H205" s="80"/>
      <c r="I205" s="89"/>
      <c r="J205" s="89"/>
      <c r="K205" s="89"/>
      <c r="L205" s="1"/>
      <c r="M205" s="1"/>
      <c r="N205" s="1"/>
      <c r="O205" s="1"/>
      <c r="P205" s="1"/>
    </row>
    <row r="206" spans="1:16" ht="12.75">
      <c r="A206" s="90"/>
      <c r="C206" s="91"/>
      <c r="D206" s="91"/>
      <c r="E206" s="93"/>
      <c r="F206" s="92"/>
      <c r="G206" s="79"/>
      <c r="H206" s="80"/>
      <c r="I206" s="89"/>
      <c r="J206" s="89"/>
      <c r="K206" s="89"/>
      <c r="L206" s="1"/>
      <c r="M206" s="1"/>
      <c r="N206" s="1"/>
      <c r="O206" s="1"/>
      <c r="P206" s="1"/>
    </row>
    <row r="207" spans="1:16" ht="12.75">
      <c r="A207" s="90"/>
      <c r="C207" s="91"/>
      <c r="D207" s="91"/>
      <c r="E207" s="93"/>
      <c r="F207" s="92"/>
      <c r="G207" s="79"/>
      <c r="H207" s="80"/>
      <c r="I207" s="89"/>
      <c r="J207" s="89"/>
      <c r="K207" s="89"/>
      <c r="L207" s="1"/>
      <c r="M207" s="1"/>
      <c r="N207" s="1"/>
      <c r="O207" s="1"/>
      <c r="P207" s="1"/>
    </row>
    <row r="208" spans="1:16" ht="12.75">
      <c r="A208" s="90"/>
      <c r="C208" s="91"/>
      <c r="D208" s="91"/>
      <c r="E208" s="93"/>
      <c r="F208" s="92"/>
      <c r="G208" s="79"/>
      <c r="H208" s="80"/>
      <c r="I208" s="89"/>
      <c r="J208" s="89"/>
      <c r="K208" s="89"/>
      <c r="L208" s="1"/>
      <c r="M208" s="1"/>
      <c r="N208" s="1"/>
      <c r="O208" s="1"/>
      <c r="P208" s="1"/>
    </row>
    <row r="209" spans="1:16" ht="12.75">
      <c r="A209" s="90"/>
      <c r="C209" s="91"/>
      <c r="D209" s="91"/>
      <c r="E209" s="93"/>
      <c r="F209" s="92"/>
      <c r="G209" s="79"/>
      <c r="H209" s="80"/>
      <c r="I209" s="89"/>
      <c r="J209" s="89"/>
      <c r="K209" s="89"/>
      <c r="L209" s="1"/>
      <c r="M209" s="1"/>
      <c r="N209" s="1"/>
      <c r="O209" s="1"/>
      <c r="P209" s="1"/>
    </row>
    <row r="210" spans="1:16" ht="12.75">
      <c r="A210" s="90"/>
      <c r="C210" s="91"/>
      <c r="D210" s="91"/>
      <c r="E210" s="93"/>
      <c r="F210" s="92"/>
      <c r="G210" s="79"/>
      <c r="H210" s="80"/>
      <c r="I210" s="89"/>
      <c r="J210" s="89"/>
      <c r="K210" s="89"/>
      <c r="L210" s="1"/>
      <c r="M210" s="1"/>
      <c r="N210" s="1"/>
      <c r="O210" s="1"/>
      <c r="P210" s="1"/>
    </row>
    <row r="211" spans="1:16" ht="12.75">
      <c r="A211" s="90"/>
      <c r="C211" s="91"/>
      <c r="D211" s="91"/>
      <c r="E211" s="93"/>
      <c r="F211" s="92"/>
      <c r="G211" s="79"/>
      <c r="H211" s="80"/>
      <c r="I211" s="89"/>
      <c r="J211" s="89"/>
      <c r="K211" s="89"/>
      <c r="L211" s="1"/>
      <c r="M211" s="1"/>
      <c r="N211" s="1"/>
      <c r="O211" s="1"/>
      <c r="P211" s="1"/>
    </row>
    <row r="212" spans="1:16" ht="12.75">
      <c r="A212" s="90"/>
      <c r="C212" s="91"/>
      <c r="D212" s="91"/>
      <c r="E212" s="93"/>
      <c r="F212" s="92"/>
      <c r="G212" s="79"/>
      <c r="H212" s="80"/>
      <c r="I212" s="89"/>
      <c r="J212" s="89"/>
      <c r="K212" s="89"/>
      <c r="L212" s="1"/>
      <c r="M212" s="1"/>
      <c r="N212" s="1"/>
      <c r="O212" s="1"/>
      <c r="P212" s="1"/>
    </row>
    <row r="213" spans="1:16" ht="12.75">
      <c r="A213" s="90"/>
      <c r="C213" s="91"/>
      <c r="D213" s="91"/>
      <c r="E213" s="93"/>
      <c r="F213" s="92"/>
      <c r="G213" s="79"/>
      <c r="H213" s="80"/>
      <c r="I213" s="89"/>
      <c r="J213" s="89"/>
      <c r="K213" s="89"/>
      <c r="L213" s="1"/>
      <c r="M213" s="1"/>
      <c r="N213" s="1"/>
      <c r="O213" s="1"/>
      <c r="P213" s="1"/>
    </row>
    <row r="214" spans="1:16" ht="12.75">
      <c r="A214" s="90"/>
      <c r="C214" s="91"/>
      <c r="D214" s="91"/>
      <c r="E214" s="93"/>
      <c r="F214" s="92"/>
      <c r="G214" s="79"/>
      <c r="H214" s="80"/>
      <c r="I214" s="89"/>
      <c r="J214" s="89"/>
      <c r="K214" s="89"/>
      <c r="L214" s="1"/>
      <c r="M214" s="1"/>
      <c r="N214" s="1"/>
      <c r="O214" s="1"/>
      <c r="P214" s="1"/>
    </row>
    <row r="215" spans="1:16" ht="12.75">
      <c r="A215" s="90"/>
      <c r="C215" s="91"/>
      <c r="D215" s="91"/>
      <c r="E215" s="93"/>
      <c r="F215" s="92"/>
      <c r="G215" s="79"/>
      <c r="H215" s="80"/>
      <c r="I215" s="89"/>
      <c r="J215" s="89"/>
      <c r="K215" s="89"/>
      <c r="L215" s="1"/>
      <c r="M215" s="1"/>
      <c r="N215" s="1"/>
      <c r="O215" s="1"/>
      <c r="P215" s="1"/>
    </row>
    <row r="216" spans="1:16" ht="12.75">
      <c r="A216" s="90"/>
      <c r="C216" s="91"/>
      <c r="D216" s="91"/>
      <c r="E216" s="93"/>
      <c r="F216" s="92"/>
      <c r="G216" s="79"/>
      <c r="H216" s="80"/>
      <c r="I216" s="89"/>
      <c r="J216" s="89"/>
      <c r="K216" s="89"/>
      <c r="L216" s="1"/>
      <c r="M216" s="1"/>
      <c r="N216" s="1"/>
      <c r="O216" s="1"/>
      <c r="P216" s="1"/>
    </row>
    <row r="217" spans="1:16" ht="12.75">
      <c r="A217" s="90"/>
      <c r="C217" s="91"/>
      <c r="D217" s="91"/>
      <c r="E217" s="93"/>
      <c r="F217" s="92"/>
      <c r="G217" s="79"/>
      <c r="H217" s="80"/>
      <c r="I217" s="89"/>
      <c r="J217" s="89"/>
      <c r="K217" s="89"/>
      <c r="L217" s="1"/>
      <c r="M217" s="1"/>
      <c r="N217" s="1"/>
      <c r="O217" s="1"/>
      <c r="P217" s="1"/>
    </row>
    <row r="218" spans="1:16" ht="12.75">
      <c r="A218" s="90"/>
      <c r="C218" s="91"/>
      <c r="D218" s="91"/>
      <c r="E218" s="93"/>
      <c r="F218" s="92"/>
      <c r="G218" s="79"/>
      <c r="H218" s="80"/>
      <c r="I218" s="89"/>
      <c r="J218" s="89"/>
      <c r="K218" s="89"/>
      <c r="L218" s="1"/>
      <c r="M218" s="1"/>
      <c r="N218" s="1"/>
      <c r="O218" s="1"/>
      <c r="P218" s="1"/>
    </row>
    <row r="219" spans="1:16" ht="12.75">
      <c r="A219" s="90"/>
      <c r="C219" s="91"/>
      <c r="D219" s="91"/>
      <c r="E219" s="93"/>
      <c r="F219" s="92"/>
      <c r="G219" s="79"/>
      <c r="H219" s="80"/>
      <c r="I219" s="89"/>
      <c r="J219" s="89"/>
      <c r="K219" s="89"/>
      <c r="L219" s="1"/>
      <c r="M219" s="1"/>
      <c r="N219" s="1"/>
      <c r="O219" s="1"/>
      <c r="P219" s="1"/>
    </row>
    <row r="220" spans="1:16" ht="12.75">
      <c r="A220" s="90"/>
      <c r="C220" s="91"/>
      <c r="D220" s="91"/>
      <c r="E220" s="93"/>
      <c r="F220" s="92"/>
      <c r="G220" s="79"/>
      <c r="H220" s="80"/>
      <c r="I220" s="89"/>
      <c r="J220" s="89"/>
      <c r="K220" s="89"/>
      <c r="L220" s="1"/>
      <c r="M220" s="1"/>
      <c r="N220" s="1"/>
      <c r="O220" s="1"/>
      <c r="P220" s="1"/>
    </row>
    <row r="221" spans="1:16" ht="12.75">
      <c r="A221" s="90"/>
      <c r="C221" s="91"/>
      <c r="D221" s="91"/>
      <c r="E221" s="93"/>
      <c r="F221" s="92"/>
      <c r="G221" s="79"/>
      <c r="H221" s="80"/>
      <c r="I221" s="89"/>
      <c r="J221" s="89"/>
      <c r="K221" s="89"/>
      <c r="L221" s="1"/>
      <c r="M221" s="1"/>
      <c r="N221" s="1"/>
      <c r="O221" s="1"/>
      <c r="P221" s="1"/>
    </row>
    <row r="222" spans="1:16" ht="12.75">
      <c r="A222" s="90"/>
      <c r="C222" s="91"/>
      <c r="D222" s="91"/>
      <c r="E222" s="93"/>
      <c r="F222" s="92"/>
      <c r="G222" s="79"/>
      <c r="H222" s="80"/>
      <c r="I222" s="89"/>
      <c r="J222" s="89"/>
      <c r="K222" s="89"/>
      <c r="L222" s="1"/>
      <c r="M222" s="1"/>
      <c r="N222" s="1"/>
      <c r="O222" s="1"/>
      <c r="P222" s="1"/>
    </row>
    <row r="223" spans="1:16" ht="12.75">
      <c r="A223" s="90"/>
      <c r="C223" s="91"/>
      <c r="D223" s="91"/>
      <c r="E223" s="93"/>
      <c r="F223" s="92"/>
      <c r="G223" s="79"/>
      <c r="H223" s="80"/>
      <c r="I223" s="89"/>
      <c r="J223" s="89"/>
      <c r="K223" s="89"/>
      <c r="L223" s="1"/>
      <c r="M223" s="1"/>
      <c r="N223" s="1"/>
      <c r="O223" s="1"/>
      <c r="P223" s="1"/>
    </row>
    <row r="224" spans="1:16" ht="12.75">
      <c r="A224" s="90"/>
      <c r="C224" s="91"/>
      <c r="D224" s="91"/>
      <c r="E224" s="93"/>
      <c r="F224" s="92"/>
      <c r="G224" s="79"/>
      <c r="H224" s="80"/>
      <c r="I224" s="89"/>
      <c r="J224" s="89"/>
      <c r="K224" s="89"/>
      <c r="L224" s="1"/>
      <c r="M224" s="1"/>
      <c r="N224" s="1"/>
      <c r="O224" s="1"/>
      <c r="P224" s="1"/>
    </row>
    <row r="225" spans="1:16" ht="12.75">
      <c r="A225" s="90"/>
      <c r="C225" s="91"/>
      <c r="D225" s="91"/>
      <c r="E225" s="93"/>
      <c r="F225" s="92"/>
      <c r="G225" s="79"/>
      <c r="H225" s="80"/>
      <c r="I225" s="89"/>
      <c r="J225" s="89"/>
      <c r="K225" s="89"/>
      <c r="L225" s="1"/>
      <c r="M225" s="1"/>
      <c r="N225" s="1"/>
      <c r="O225" s="1"/>
      <c r="P225" s="1"/>
    </row>
    <row r="226" spans="1:16" ht="12.75">
      <c r="A226" s="90"/>
      <c r="C226" s="91"/>
      <c r="D226" s="91"/>
      <c r="E226" s="93"/>
      <c r="F226" s="92"/>
      <c r="G226" s="79"/>
      <c r="H226" s="80"/>
      <c r="I226" s="89"/>
      <c r="J226" s="89"/>
      <c r="K226" s="89"/>
      <c r="L226" s="1"/>
      <c r="M226" s="1"/>
      <c r="N226" s="1"/>
      <c r="O226" s="1"/>
      <c r="P226" s="1"/>
    </row>
    <row r="227" spans="1:16" ht="12.75">
      <c r="A227" s="90"/>
      <c r="C227" s="91"/>
      <c r="D227" s="91"/>
      <c r="E227" s="93"/>
      <c r="F227" s="92"/>
      <c r="G227" s="79"/>
      <c r="H227" s="80"/>
      <c r="I227" s="89"/>
      <c r="J227" s="89"/>
      <c r="K227" s="89"/>
      <c r="L227" s="1"/>
      <c r="M227" s="1"/>
      <c r="N227" s="1"/>
      <c r="O227" s="1"/>
      <c r="P227" s="1"/>
    </row>
    <row r="228" spans="1:16" ht="12.75">
      <c r="A228" s="90"/>
      <c r="C228" s="91"/>
      <c r="D228" s="91"/>
      <c r="E228" s="93"/>
      <c r="F228" s="92"/>
      <c r="G228" s="79"/>
      <c r="H228" s="80"/>
      <c r="I228" s="89"/>
      <c r="J228" s="89"/>
      <c r="K228" s="89"/>
      <c r="L228" s="1"/>
      <c r="M228" s="1"/>
      <c r="N228" s="1"/>
      <c r="O228" s="1"/>
      <c r="P228" s="1"/>
    </row>
    <row r="229" spans="1:16" ht="12.75">
      <c r="A229" s="90"/>
      <c r="C229" s="91"/>
      <c r="D229" s="91"/>
      <c r="E229" s="93"/>
      <c r="F229" s="92"/>
      <c r="G229" s="79"/>
      <c r="H229" s="80"/>
      <c r="I229" s="89"/>
      <c r="J229" s="89"/>
      <c r="K229" s="89"/>
      <c r="L229" s="1"/>
      <c r="M229" s="1"/>
      <c r="N229" s="1"/>
      <c r="O229" s="1"/>
      <c r="P229" s="1"/>
    </row>
    <row r="230" spans="1:16" ht="12.75">
      <c r="A230" s="90"/>
      <c r="C230" s="91"/>
      <c r="D230" s="91"/>
      <c r="E230" s="93"/>
      <c r="F230" s="92"/>
      <c r="G230" s="79"/>
      <c r="H230" s="80"/>
      <c r="I230" s="89"/>
      <c r="J230" s="89"/>
      <c r="K230" s="89"/>
      <c r="L230" s="1"/>
      <c r="M230" s="1"/>
      <c r="N230" s="1"/>
      <c r="O230" s="1"/>
      <c r="P230" s="1"/>
    </row>
    <row r="231" spans="1:16" ht="12.75">
      <c r="A231" s="90"/>
      <c r="C231" s="91"/>
      <c r="D231" s="91"/>
      <c r="E231" s="93"/>
      <c r="F231" s="92"/>
      <c r="G231" s="79"/>
      <c r="H231" s="80"/>
      <c r="I231" s="89"/>
      <c r="J231" s="89"/>
      <c r="K231" s="89"/>
      <c r="L231" s="1"/>
      <c r="M231" s="1"/>
      <c r="N231" s="1"/>
      <c r="O231" s="1"/>
      <c r="P231" s="1"/>
    </row>
    <row r="232" spans="1:16" ht="12.75">
      <c r="A232" s="90"/>
      <c r="C232" s="91"/>
      <c r="D232" s="91"/>
      <c r="E232" s="93"/>
      <c r="F232" s="92"/>
      <c r="G232" s="79"/>
      <c r="H232" s="80"/>
      <c r="I232" s="89"/>
      <c r="J232" s="89"/>
      <c r="K232" s="89"/>
      <c r="L232" s="1"/>
      <c r="M232" s="1"/>
      <c r="N232" s="1"/>
      <c r="O232" s="1"/>
      <c r="P232" s="1"/>
    </row>
    <row r="233" spans="1:16" ht="12.75">
      <c r="A233" s="90"/>
      <c r="C233" s="91"/>
      <c r="D233" s="91"/>
      <c r="E233" s="93"/>
      <c r="F233" s="92"/>
      <c r="G233" s="79"/>
      <c r="H233" s="80"/>
      <c r="I233" s="89"/>
      <c r="J233" s="89"/>
      <c r="K233" s="89"/>
      <c r="L233" s="1"/>
      <c r="M233" s="1"/>
      <c r="N233" s="1"/>
      <c r="O233" s="1"/>
      <c r="P233" s="1"/>
    </row>
    <row r="234" spans="1:16" ht="12.75">
      <c r="A234" s="90"/>
      <c r="C234" s="91"/>
      <c r="D234" s="91"/>
      <c r="E234" s="93"/>
      <c r="F234" s="92"/>
      <c r="G234" s="79"/>
      <c r="H234" s="80"/>
      <c r="I234" s="89"/>
      <c r="J234" s="89"/>
      <c r="K234" s="89"/>
      <c r="L234" s="1"/>
      <c r="M234" s="1"/>
      <c r="N234" s="1"/>
      <c r="O234" s="1"/>
      <c r="P234" s="1"/>
    </row>
    <row r="235" spans="1:16" ht="12.75">
      <c r="A235" s="90"/>
      <c r="C235" s="91"/>
      <c r="D235" s="91"/>
      <c r="E235" s="93"/>
      <c r="F235" s="92"/>
      <c r="G235" s="79"/>
      <c r="H235" s="80"/>
      <c r="I235" s="89"/>
      <c r="J235" s="89"/>
      <c r="K235" s="89"/>
      <c r="L235" s="1"/>
      <c r="M235" s="1"/>
      <c r="N235" s="1"/>
      <c r="O235" s="1"/>
      <c r="P235" s="1"/>
    </row>
    <row r="236" spans="1:16" ht="12.75">
      <c r="A236" s="90"/>
      <c r="C236" s="91"/>
      <c r="D236" s="91"/>
      <c r="E236" s="93"/>
      <c r="F236" s="92"/>
      <c r="G236" s="79"/>
      <c r="H236" s="80"/>
      <c r="I236" s="89"/>
      <c r="J236" s="89"/>
      <c r="K236" s="89"/>
      <c r="L236" s="1"/>
      <c r="M236" s="1"/>
      <c r="N236" s="1"/>
      <c r="O236" s="1"/>
      <c r="P236" s="1"/>
    </row>
    <row r="237" spans="1:16" ht="12.75">
      <c r="A237" s="90"/>
      <c r="C237" s="91"/>
      <c r="D237" s="91"/>
      <c r="E237" s="93"/>
      <c r="F237" s="92"/>
      <c r="G237" s="79"/>
      <c r="H237" s="80"/>
      <c r="I237" s="89"/>
      <c r="J237" s="89"/>
      <c r="K237" s="89"/>
      <c r="L237" s="1"/>
      <c r="M237" s="1"/>
      <c r="N237" s="1"/>
      <c r="O237" s="1"/>
      <c r="P237" s="1"/>
    </row>
    <row r="238" spans="1:16" ht="12.75">
      <c r="A238" s="90"/>
      <c r="C238" s="91"/>
      <c r="D238" s="91"/>
      <c r="E238" s="93"/>
      <c r="F238" s="92"/>
      <c r="G238" s="79"/>
      <c r="H238" s="80"/>
      <c r="I238" s="89"/>
      <c r="J238" s="89"/>
      <c r="K238" s="89"/>
      <c r="L238" s="1"/>
      <c r="M238" s="1"/>
      <c r="N238" s="1"/>
      <c r="O238" s="1"/>
      <c r="P238" s="1"/>
    </row>
    <row r="239" spans="1:16" ht="12.75">
      <c r="A239" s="90"/>
      <c r="C239" s="91"/>
      <c r="D239" s="91"/>
      <c r="E239" s="93"/>
      <c r="F239" s="92"/>
      <c r="G239" s="79"/>
      <c r="H239" s="80"/>
      <c r="I239" s="89"/>
      <c r="J239" s="89"/>
      <c r="K239" s="89"/>
      <c r="L239" s="1"/>
      <c r="M239" s="1"/>
      <c r="N239" s="1"/>
      <c r="O239" s="1"/>
      <c r="P239" s="1"/>
    </row>
    <row r="240" spans="1:16" ht="12.75">
      <c r="A240" s="90"/>
      <c r="C240" s="91"/>
      <c r="D240" s="91"/>
      <c r="E240" s="93"/>
      <c r="F240" s="92"/>
      <c r="G240" s="79"/>
      <c r="H240" s="80"/>
      <c r="I240" s="89"/>
      <c r="J240" s="89"/>
      <c r="K240" s="89"/>
      <c r="L240" s="1"/>
      <c r="M240" s="1"/>
      <c r="N240" s="1"/>
      <c r="O240" s="1"/>
      <c r="P240" s="1"/>
    </row>
    <row r="241" spans="1:16" ht="12.75">
      <c r="A241" s="90"/>
      <c r="C241" s="91"/>
      <c r="D241" s="91"/>
      <c r="E241" s="93"/>
      <c r="F241" s="92"/>
      <c r="G241" s="79"/>
      <c r="H241" s="80"/>
      <c r="I241" s="89"/>
      <c r="J241" s="89"/>
      <c r="K241" s="89"/>
      <c r="L241" s="1"/>
      <c r="M241" s="1"/>
      <c r="N241" s="1"/>
      <c r="O241" s="1"/>
      <c r="P241" s="1"/>
    </row>
    <row r="242" spans="1:16" ht="12.75">
      <c r="A242" s="90"/>
      <c r="C242" s="91"/>
      <c r="D242" s="91"/>
      <c r="E242" s="93"/>
      <c r="F242" s="92"/>
      <c r="G242" s="79"/>
      <c r="H242" s="80"/>
      <c r="I242" s="89"/>
      <c r="J242" s="89"/>
      <c r="K242" s="89"/>
      <c r="L242" s="1"/>
      <c r="M242" s="1"/>
      <c r="N242" s="1"/>
      <c r="O242" s="1"/>
      <c r="P242" s="1"/>
    </row>
    <row r="243" spans="1:16" ht="12.75">
      <c r="A243" s="90"/>
      <c r="C243" s="91"/>
      <c r="D243" s="91"/>
      <c r="E243" s="93"/>
      <c r="F243" s="92"/>
      <c r="G243" s="79"/>
      <c r="H243" s="80"/>
      <c r="I243" s="89"/>
      <c r="J243" s="89"/>
      <c r="K243" s="89"/>
      <c r="L243" s="1"/>
      <c r="M243" s="1"/>
      <c r="N243" s="1"/>
      <c r="O243" s="1"/>
      <c r="P243" s="1"/>
    </row>
    <row r="244" spans="1:16" ht="12.75">
      <c r="A244" s="90"/>
      <c r="C244" s="91"/>
      <c r="D244" s="91"/>
      <c r="E244" s="93"/>
      <c r="F244" s="92"/>
      <c r="G244" s="79"/>
      <c r="H244" s="80"/>
      <c r="I244" s="89"/>
      <c r="J244" s="89"/>
      <c r="K244" s="89"/>
      <c r="L244" s="1"/>
      <c r="M244" s="1"/>
      <c r="N244" s="1"/>
      <c r="O244" s="1"/>
      <c r="P244" s="1"/>
    </row>
    <row r="245" spans="1:16" ht="12.75">
      <c r="A245" s="90"/>
      <c r="C245" s="91"/>
      <c r="D245" s="91"/>
      <c r="E245" s="93"/>
      <c r="F245" s="92"/>
      <c r="G245" s="79"/>
      <c r="H245" s="80"/>
      <c r="I245" s="89"/>
      <c r="J245" s="89"/>
      <c r="K245" s="89"/>
      <c r="L245" s="1"/>
      <c r="M245" s="1"/>
      <c r="N245" s="1"/>
      <c r="O245" s="1"/>
      <c r="P245" s="1"/>
    </row>
    <row r="246" spans="1:16" ht="12.75">
      <c r="A246" s="90"/>
      <c r="C246" s="91"/>
      <c r="D246" s="91"/>
      <c r="E246" s="93"/>
      <c r="F246" s="92"/>
      <c r="G246" s="79"/>
      <c r="H246" s="80"/>
      <c r="I246" s="89"/>
      <c r="J246" s="89"/>
      <c r="K246" s="89"/>
      <c r="L246" s="1"/>
      <c r="M246" s="1"/>
      <c r="N246" s="1"/>
      <c r="O246" s="1"/>
      <c r="P246" s="1"/>
    </row>
    <row r="247" spans="1:16" ht="12.75">
      <c r="A247" s="90"/>
      <c r="C247" s="91"/>
      <c r="D247" s="91"/>
      <c r="E247" s="93"/>
      <c r="F247" s="92"/>
      <c r="G247" s="79"/>
      <c r="H247" s="80"/>
      <c r="I247" s="89"/>
      <c r="J247" s="89"/>
      <c r="K247" s="89"/>
      <c r="L247" s="1"/>
      <c r="M247" s="1"/>
      <c r="N247" s="1"/>
      <c r="O247" s="1"/>
      <c r="P247" s="1"/>
    </row>
    <row r="248" spans="1:16" ht="12.75">
      <c r="A248" s="90"/>
      <c r="C248" s="91"/>
      <c r="D248" s="91"/>
      <c r="E248" s="93"/>
      <c r="F248" s="92"/>
      <c r="G248" s="79"/>
      <c r="H248" s="80"/>
      <c r="I248" s="89"/>
      <c r="J248" s="89"/>
      <c r="K248" s="89"/>
      <c r="L248" s="1"/>
      <c r="M248" s="1"/>
      <c r="N248" s="1"/>
      <c r="O248" s="1"/>
      <c r="P248" s="1"/>
    </row>
    <row r="249" spans="1:16" ht="12.75">
      <c r="A249" s="90"/>
      <c r="C249" s="91"/>
      <c r="D249" s="91"/>
      <c r="E249" s="93"/>
      <c r="F249" s="92"/>
      <c r="G249" s="79"/>
      <c r="H249" s="80"/>
      <c r="I249" s="89"/>
      <c r="J249" s="89"/>
      <c r="K249" s="89"/>
      <c r="L249" s="1"/>
      <c r="M249" s="1"/>
      <c r="N249" s="1"/>
      <c r="O249" s="1"/>
      <c r="P249" s="1"/>
    </row>
    <row r="250" spans="1:16" ht="12.75">
      <c r="A250" s="90"/>
      <c r="C250" s="91"/>
      <c r="D250" s="91"/>
      <c r="E250" s="93"/>
      <c r="F250" s="92"/>
      <c r="G250" s="79"/>
      <c r="H250" s="80"/>
      <c r="I250" s="89"/>
      <c r="J250" s="89"/>
      <c r="K250" s="89"/>
      <c r="L250" s="1"/>
      <c r="M250" s="1"/>
      <c r="N250" s="1"/>
      <c r="O250" s="1"/>
      <c r="P250" s="1"/>
    </row>
    <row r="251" spans="1:16" ht="12.75">
      <c r="A251" s="90"/>
      <c r="C251" s="91"/>
      <c r="D251" s="91"/>
      <c r="E251" s="93"/>
      <c r="F251" s="92"/>
      <c r="G251" s="79"/>
      <c r="H251" s="80"/>
      <c r="I251" s="89"/>
      <c r="J251" s="89"/>
      <c r="K251" s="89"/>
      <c r="L251" s="1"/>
      <c r="M251" s="1"/>
      <c r="N251" s="1"/>
      <c r="O251" s="1"/>
      <c r="P251" s="1"/>
    </row>
    <row r="252" spans="1:16" ht="12.75">
      <c r="A252" s="90"/>
      <c r="C252" s="91"/>
      <c r="D252" s="91"/>
      <c r="E252" s="93"/>
      <c r="F252" s="92"/>
      <c r="G252" s="79"/>
      <c r="H252" s="80"/>
      <c r="I252" s="89"/>
      <c r="J252" s="89"/>
      <c r="K252" s="89"/>
      <c r="L252" s="1"/>
      <c r="M252" s="1"/>
      <c r="N252" s="1"/>
      <c r="O252" s="1"/>
      <c r="P252" s="1"/>
    </row>
    <row r="253" spans="1:16" ht="12.75">
      <c r="A253" s="90"/>
      <c r="C253" s="91"/>
      <c r="D253" s="91"/>
      <c r="E253" s="93"/>
      <c r="F253" s="92"/>
      <c r="G253" s="79"/>
      <c r="H253" s="80"/>
      <c r="I253" s="89"/>
      <c r="J253" s="89"/>
      <c r="K253" s="89"/>
      <c r="L253" s="1"/>
      <c r="M253" s="1"/>
      <c r="N253" s="1"/>
      <c r="O253" s="1"/>
      <c r="P253" s="1"/>
    </row>
    <row r="254" spans="1:16" ht="12.75">
      <c r="A254" s="90"/>
      <c r="C254" s="91"/>
      <c r="D254" s="91"/>
      <c r="E254" s="93"/>
      <c r="F254" s="92"/>
      <c r="G254" s="79"/>
      <c r="H254" s="80"/>
      <c r="I254" s="89"/>
      <c r="J254" s="89"/>
      <c r="K254" s="89"/>
      <c r="L254" s="1"/>
      <c r="M254" s="1"/>
      <c r="N254" s="1"/>
      <c r="O254" s="1"/>
      <c r="P254" s="1"/>
    </row>
    <row r="255" spans="1:16" ht="12.75">
      <c r="A255" s="90"/>
      <c r="C255" s="91"/>
      <c r="D255" s="91"/>
      <c r="E255" s="93"/>
      <c r="F255" s="92"/>
      <c r="G255" s="79"/>
      <c r="H255" s="80"/>
      <c r="I255" s="89"/>
      <c r="J255" s="89"/>
      <c r="K255" s="89"/>
      <c r="L255" s="1"/>
      <c r="M255" s="1"/>
      <c r="N255" s="1"/>
      <c r="O255" s="1"/>
      <c r="P255" s="1"/>
    </row>
    <row r="256" spans="1:16" ht="12.75">
      <c r="A256" s="90"/>
      <c r="C256" s="91"/>
      <c r="D256" s="91"/>
      <c r="E256" s="93"/>
      <c r="F256" s="92"/>
      <c r="G256" s="79"/>
      <c r="H256" s="80"/>
      <c r="I256" s="89"/>
      <c r="J256" s="89"/>
      <c r="K256" s="89"/>
      <c r="L256" s="1"/>
      <c r="M256" s="1"/>
      <c r="N256" s="1"/>
      <c r="O256" s="1"/>
      <c r="P256" s="1"/>
    </row>
    <row r="257" spans="1:16" ht="12.75">
      <c r="A257" s="90"/>
      <c r="C257" s="91"/>
      <c r="D257" s="91"/>
      <c r="E257" s="93"/>
      <c r="F257" s="92"/>
      <c r="G257" s="79"/>
      <c r="H257" s="80"/>
      <c r="I257" s="89"/>
      <c r="J257" s="89"/>
      <c r="K257" s="89"/>
      <c r="L257" s="1"/>
      <c r="M257" s="1"/>
      <c r="N257" s="1"/>
      <c r="O257" s="1"/>
      <c r="P257" s="1"/>
    </row>
    <row r="258" spans="1:16" ht="12.75">
      <c r="A258" s="90"/>
      <c r="C258" s="91"/>
      <c r="D258" s="91"/>
      <c r="E258" s="93"/>
      <c r="F258" s="92"/>
      <c r="G258" s="79"/>
      <c r="H258" s="80"/>
      <c r="I258" s="89"/>
      <c r="J258" s="89"/>
      <c r="K258" s="89"/>
      <c r="L258" s="1"/>
      <c r="M258" s="1"/>
      <c r="N258" s="1"/>
      <c r="O258" s="1"/>
      <c r="P258" s="1"/>
    </row>
    <row r="259" spans="1:16" ht="12.75">
      <c r="A259" s="90"/>
      <c r="C259" s="91"/>
      <c r="D259" s="91"/>
      <c r="E259" s="93"/>
      <c r="F259" s="92"/>
      <c r="G259" s="79"/>
      <c r="H259" s="80"/>
      <c r="I259" s="89"/>
      <c r="J259" s="89"/>
      <c r="K259" s="89"/>
      <c r="L259" s="1"/>
      <c r="M259" s="1"/>
      <c r="N259" s="1"/>
      <c r="O259" s="1"/>
      <c r="P259" s="1"/>
    </row>
    <row r="260" spans="1:16" ht="12.75">
      <c r="A260" s="90"/>
      <c r="C260" s="91"/>
      <c r="D260" s="91"/>
      <c r="E260" s="93"/>
      <c r="F260" s="92"/>
      <c r="G260" s="79"/>
      <c r="H260" s="80"/>
      <c r="I260" s="89"/>
      <c r="J260" s="89"/>
      <c r="K260" s="89"/>
      <c r="L260" s="1"/>
      <c r="M260" s="1"/>
      <c r="N260" s="1"/>
      <c r="O260" s="1"/>
      <c r="P260" s="1"/>
    </row>
    <row r="261" spans="1:16" ht="12.75">
      <c r="A261" s="90"/>
      <c r="C261" s="91"/>
      <c r="D261" s="91"/>
      <c r="E261" s="93"/>
      <c r="F261" s="92"/>
      <c r="G261" s="79"/>
      <c r="H261" s="80"/>
      <c r="I261" s="89"/>
      <c r="J261" s="89"/>
      <c r="K261" s="89"/>
      <c r="L261" s="1"/>
      <c r="M261" s="1"/>
      <c r="N261" s="1"/>
      <c r="O261" s="1"/>
      <c r="P261" s="1"/>
    </row>
    <row r="262" spans="1:16" ht="12.75">
      <c r="A262" s="90"/>
      <c r="C262" s="91"/>
      <c r="D262" s="91"/>
      <c r="E262" s="93"/>
      <c r="F262" s="92"/>
      <c r="G262" s="79"/>
      <c r="H262" s="80"/>
      <c r="I262" s="89"/>
      <c r="J262" s="89"/>
      <c r="K262" s="89"/>
      <c r="L262" s="1"/>
      <c r="M262" s="1"/>
      <c r="N262" s="1"/>
      <c r="O262" s="1"/>
      <c r="P262" s="1"/>
    </row>
    <row r="263" spans="1:16" ht="12.75">
      <c r="A263" s="90"/>
      <c r="C263" s="91"/>
      <c r="D263" s="91"/>
      <c r="E263" s="93"/>
      <c r="F263" s="92"/>
      <c r="G263" s="79"/>
      <c r="H263" s="80"/>
      <c r="I263" s="89"/>
      <c r="J263" s="89"/>
      <c r="K263" s="89"/>
      <c r="L263" s="1"/>
      <c r="M263" s="1"/>
      <c r="N263" s="1"/>
      <c r="O263" s="1"/>
      <c r="P263" s="1"/>
    </row>
    <row r="264" spans="1:16" ht="12.75">
      <c r="A264" s="90"/>
      <c r="C264" s="91"/>
      <c r="D264" s="91"/>
      <c r="E264" s="93"/>
      <c r="F264" s="92"/>
      <c r="G264" s="79"/>
      <c r="H264" s="80"/>
      <c r="I264" s="89"/>
      <c r="J264" s="89"/>
      <c r="K264" s="89"/>
      <c r="L264" s="1"/>
      <c r="M264" s="1"/>
      <c r="N264" s="1"/>
      <c r="O264" s="1"/>
      <c r="P264" s="1"/>
    </row>
    <row r="265" spans="1:16" ht="12.75">
      <c r="A265" s="90"/>
      <c r="C265" s="91"/>
      <c r="D265" s="91"/>
      <c r="E265" s="93"/>
      <c r="F265" s="92"/>
      <c r="G265" s="79"/>
      <c r="H265" s="80"/>
      <c r="I265" s="89"/>
      <c r="J265" s="89"/>
      <c r="K265" s="89"/>
      <c r="L265" s="1"/>
      <c r="M265" s="1"/>
      <c r="N265" s="1"/>
      <c r="O265" s="1"/>
      <c r="P265" s="1"/>
    </row>
    <row r="266" spans="1:16" ht="12.75">
      <c r="A266" s="90"/>
      <c r="C266" s="91"/>
      <c r="D266" s="91"/>
      <c r="E266" s="93"/>
      <c r="F266" s="92"/>
      <c r="G266" s="79"/>
      <c r="H266" s="80"/>
      <c r="I266" s="89"/>
      <c r="J266" s="89"/>
      <c r="K266" s="89"/>
      <c r="L266" s="1"/>
      <c r="M266" s="1"/>
      <c r="N266" s="1"/>
      <c r="O266" s="1"/>
      <c r="P266" s="1"/>
    </row>
    <row r="267" spans="1:16" ht="12.75">
      <c r="A267" s="90"/>
      <c r="C267" s="91"/>
      <c r="D267" s="91"/>
      <c r="E267" s="93"/>
      <c r="F267" s="92"/>
      <c r="G267" s="79"/>
      <c r="H267" s="80"/>
      <c r="I267" s="89"/>
      <c r="J267" s="89"/>
      <c r="K267" s="89"/>
      <c r="L267" s="1"/>
      <c r="M267" s="1"/>
      <c r="N267" s="1"/>
      <c r="O267" s="1"/>
      <c r="P267" s="1"/>
    </row>
    <row r="268" spans="1:16" ht="12.75">
      <c r="A268" s="90"/>
      <c r="C268" s="91"/>
      <c r="D268" s="91"/>
      <c r="E268" s="93"/>
      <c r="F268" s="92"/>
      <c r="G268" s="79"/>
      <c r="H268" s="80"/>
      <c r="I268" s="89"/>
      <c r="J268" s="89"/>
      <c r="K268" s="89"/>
      <c r="L268" s="1"/>
      <c r="M268" s="1"/>
      <c r="N268" s="1"/>
      <c r="O268" s="1"/>
      <c r="P268" s="1"/>
    </row>
    <row r="269" spans="1:16" ht="12.75">
      <c r="A269" s="90"/>
      <c r="C269" s="91"/>
      <c r="D269" s="91"/>
      <c r="E269" s="93"/>
      <c r="F269" s="92"/>
      <c r="G269" s="79"/>
      <c r="H269" s="80"/>
      <c r="I269" s="89"/>
      <c r="J269" s="89"/>
      <c r="K269" s="89"/>
      <c r="L269" s="1"/>
      <c r="M269" s="1"/>
      <c r="N269" s="1"/>
      <c r="O269" s="1"/>
      <c r="P269" s="1"/>
    </row>
    <row r="270" spans="1:16" ht="12.75">
      <c r="A270" s="90"/>
      <c r="C270" s="91"/>
      <c r="D270" s="91"/>
      <c r="E270" s="93"/>
      <c r="F270" s="92"/>
      <c r="G270" s="79"/>
      <c r="H270" s="80"/>
      <c r="I270" s="89"/>
      <c r="J270" s="89"/>
      <c r="K270" s="89"/>
      <c r="L270" s="1"/>
      <c r="M270" s="1"/>
      <c r="N270" s="1"/>
      <c r="O270" s="1"/>
      <c r="P270" s="1"/>
    </row>
    <row r="271" spans="1:16" ht="12.75">
      <c r="A271" s="90"/>
      <c r="C271" s="91"/>
      <c r="D271" s="91"/>
      <c r="E271" s="93"/>
      <c r="F271" s="92"/>
      <c r="G271" s="79"/>
      <c r="H271" s="80"/>
      <c r="I271" s="89"/>
      <c r="J271" s="89"/>
      <c r="K271" s="89"/>
      <c r="L271" s="1"/>
      <c r="M271" s="1"/>
      <c r="N271" s="1"/>
      <c r="O271" s="1"/>
      <c r="P271" s="1"/>
    </row>
    <row r="272" spans="1:16" ht="12.75">
      <c r="A272" s="90"/>
      <c r="C272" s="91"/>
      <c r="D272" s="91"/>
      <c r="E272" s="93"/>
      <c r="F272" s="92"/>
      <c r="G272" s="79"/>
      <c r="H272" s="80"/>
      <c r="I272" s="89"/>
      <c r="J272" s="89"/>
      <c r="K272" s="89"/>
      <c r="L272" s="1"/>
      <c r="M272" s="1"/>
      <c r="N272" s="1"/>
      <c r="O272" s="1"/>
      <c r="P272" s="1"/>
    </row>
    <row r="273" spans="1:16" ht="12.75">
      <c r="A273" s="90"/>
      <c r="C273" s="91"/>
      <c r="D273" s="91"/>
      <c r="E273" s="93"/>
      <c r="F273" s="92"/>
      <c r="G273" s="79"/>
      <c r="H273" s="80"/>
      <c r="I273" s="89"/>
      <c r="J273" s="89"/>
      <c r="K273" s="89"/>
      <c r="L273" s="1"/>
      <c r="M273" s="1"/>
      <c r="N273" s="1"/>
      <c r="O273" s="1"/>
      <c r="P273" s="1"/>
    </row>
    <row r="274" spans="1:16" ht="12.75">
      <c r="A274" s="90"/>
      <c r="C274" s="91"/>
      <c r="D274" s="91"/>
      <c r="E274" s="93"/>
      <c r="F274" s="92"/>
      <c r="G274" s="79"/>
      <c r="H274" s="80"/>
      <c r="I274" s="89"/>
      <c r="J274" s="89"/>
      <c r="K274" s="89"/>
      <c r="L274" s="1"/>
      <c r="M274" s="1"/>
      <c r="N274" s="1"/>
      <c r="O274" s="1"/>
      <c r="P274" s="1"/>
    </row>
    <row r="275" spans="1:16" ht="12.75">
      <c r="A275" s="90"/>
      <c r="C275" s="91"/>
      <c r="D275" s="91"/>
      <c r="E275" s="93"/>
      <c r="F275" s="92"/>
      <c r="G275" s="79"/>
      <c r="H275" s="80"/>
      <c r="I275" s="89"/>
      <c r="J275" s="89"/>
      <c r="K275" s="89"/>
      <c r="L275" s="1"/>
      <c r="M275" s="1"/>
      <c r="N275" s="1"/>
      <c r="O275" s="1"/>
      <c r="P275" s="1"/>
    </row>
    <row r="276" spans="1:16" ht="12.75">
      <c r="A276" s="90"/>
      <c r="C276" s="91"/>
      <c r="D276" s="91"/>
      <c r="E276" s="93"/>
      <c r="F276" s="92"/>
      <c r="G276" s="79"/>
      <c r="H276" s="80"/>
      <c r="I276" s="89"/>
      <c r="J276" s="89"/>
      <c r="K276" s="89"/>
      <c r="L276" s="1"/>
      <c r="M276" s="1"/>
      <c r="N276" s="1"/>
      <c r="O276" s="1"/>
      <c r="P276" s="1"/>
    </row>
    <row r="277" spans="1:16" ht="12.75">
      <c r="A277" s="90"/>
      <c r="C277" s="91"/>
      <c r="D277" s="91"/>
      <c r="E277" s="93"/>
      <c r="F277" s="92"/>
      <c r="G277" s="79"/>
      <c r="H277" s="80"/>
      <c r="I277" s="89"/>
      <c r="J277" s="89"/>
      <c r="K277" s="89"/>
      <c r="L277" s="1"/>
      <c r="M277" s="1"/>
      <c r="N277" s="1"/>
      <c r="O277" s="1"/>
      <c r="P277" s="1"/>
    </row>
    <row r="278" spans="1:16" ht="12.75">
      <c r="A278" s="90"/>
      <c r="C278" s="91"/>
      <c r="D278" s="91"/>
      <c r="E278" s="93"/>
      <c r="F278" s="92"/>
      <c r="G278" s="79"/>
      <c r="H278" s="80"/>
      <c r="I278" s="89"/>
      <c r="J278" s="89"/>
      <c r="K278" s="89"/>
      <c r="L278" s="1"/>
      <c r="M278" s="1"/>
      <c r="N278" s="1"/>
      <c r="O278" s="1"/>
      <c r="P278" s="1"/>
    </row>
    <row r="279" spans="1:16" ht="12.75">
      <c r="A279" s="90"/>
      <c r="C279" s="91"/>
      <c r="D279" s="91"/>
      <c r="E279" s="91"/>
      <c r="F279" s="92"/>
      <c r="G279" s="73"/>
      <c r="H279" s="80"/>
      <c r="I279" s="111"/>
      <c r="J279" s="113"/>
      <c r="K279" s="89"/>
      <c r="L279" s="1"/>
      <c r="M279" s="1"/>
      <c r="N279" s="1"/>
      <c r="O279" s="1"/>
      <c r="P279" s="1"/>
    </row>
    <row r="280" spans="1:16" ht="12.75">
      <c r="A280" s="90"/>
      <c r="C280" s="91"/>
      <c r="D280" s="91"/>
      <c r="E280" s="91"/>
      <c r="F280" s="92"/>
      <c r="G280" s="73"/>
      <c r="H280" s="80"/>
      <c r="I280" s="111"/>
      <c r="J280" s="113"/>
      <c r="K280" s="89"/>
      <c r="L280" s="1"/>
      <c r="M280" s="1"/>
      <c r="N280" s="1"/>
      <c r="O280" s="1"/>
      <c r="P280" s="1"/>
    </row>
    <row r="281" spans="1:16" ht="12.75">
      <c r="A281" s="90"/>
      <c r="C281" s="91"/>
      <c r="D281" s="91"/>
      <c r="E281" s="91"/>
      <c r="F281" s="92"/>
      <c r="G281" s="73"/>
      <c r="H281" s="80"/>
      <c r="I281" s="111"/>
      <c r="J281" s="113"/>
      <c r="K281" s="89"/>
      <c r="L281" s="1"/>
      <c r="M281" s="1"/>
      <c r="N281" s="1"/>
      <c r="O281" s="1"/>
      <c r="P281" s="1"/>
    </row>
    <row r="282" spans="1:16" ht="12.75">
      <c r="A282" s="90"/>
      <c r="C282" s="91"/>
      <c r="D282" s="91"/>
      <c r="E282" s="91"/>
      <c r="F282" s="92"/>
      <c r="G282" s="73"/>
      <c r="H282" s="80"/>
      <c r="I282" s="111"/>
      <c r="J282" s="113"/>
      <c r="K282" s="89"/>
      <c r="L282" s="1"/>
      <c r="M282" s="1"/>
      <c r="N282" s="1"/>
      <c r="O282" s="1"/>
      <c r="P282" s="1"/>
    </row>
    <row r="283" spans="1:16" ht="12.75">
      <c r="A283" s="90"/>
      <c r="C283" s="91"/>
      <c r="D283" s="91"/>
      <c r="E283" s="91"/>
      <c r="F283" s="92"/>
      <c r="G283" s="73"/>
      <c r="H283" s="80"/>
      <c r="I283" s="111"/>
      <c r="J283" s="113"/>
      <c r="K283" s="89"/>
      <c r="L283" s="1"/>
      <c r="M283" s="1"/>
      <c r="N283" s="1"/>
      <c r="O283" s="1"/>
      <c r="P283" s="1"/>
    </row>
    <row r="284" spans="1:16" ht="12.75">
      <c r="A284" s="90"/>
      <c r="C284" s="91"/>
      <c r="D284" s="91"/>
      <c r="E284" s="91"/>
      <c r="F284" s="92"/>
      <c r="G284" s="73"/>
      <c r="H284" s="80"/>
      <c r="I284" s="111"/>
      <c r="J284" s="113"/>
      <c r="K284" s="89"/>
      <c r="L284" s="1"/>
      <c r="M284" s="1"/>
      <c r="N284" s="1"/>
      <c r="O284" s="1"/>
      <c r="P284" s="1"/>
    </row>
    <row r="285" spans="1:16" ht="12.75">
      <c r="A285" s="90"/>
      <c r="C285" s="91"/>
      <c r="D285" s="91"/>
      <c r="E285" s="91"/>
      <c r="F285" s="92"/>
      <c r="G285" s="73"/>
      <c r="H285" s="80"/>
      <c r="I285" s="111"/>
      <c r="J285" s="113"/>
      <c r="K285" s="89"/>
      <c r="L285" s="1"/>
      <c r="M285" s="1"/>
      <c r="N285" s="1"/>
      <c r="O285" s="1"/>
      <c r="P285" s="1"/>
    </row>
    <row r="286" spans="1:16" ht="12.75">
      <c r="A286" s="90"/>
      <c r="C286" s="91"/>
      <c r="D286" s="91"/>
      <c r="E286" s="91"/>
      <c r="F286" s="92"/>
      <c r="G286" s="73"/>
      <c r="H286" s="80"/>
      <c r="I286" s="111"/>
      <c r="J286" s="113"/>
      <c r="K286" s="89"/>
      <c r="L286" s="1"/>
      <c r="M286" s="1"/>
      <c r="N286" s="1"/>
      <c r="O286" s="1"/>
      <c r="P286" s="1"/>
    </row>
    <row r="287" spans="1:16" ht="12.75">
      <c r="A287" s="90"/>
      <c r="C287" s="91"/>
      <c r="D287" s="91"/>
      <c r="E287" s="91"/>
      <c r="F287" s="92"/>
      <c r="G287" s="73"/>
      <c r="H287" s="80"/>
      <c r="I287" s="111"/>
      <c r="J287" s="113"/>
      <c r="K287" s="89"/>
      <c r="L287" s="1"/>
      <c r="M287" s="1"/>
      <c r="N287" s="1"/>
      <c r="O287" s="1"/>
      <c r="P287" s="1"/>
    </row>
    <row r="288" spans="1:16" ht="12.75">
      <c r="A288" s="90"/>
      <c r="C288" s="91"/>
      <c r="D288" s="91"/>
      <c r="E288" s="91"/>
      <c r="F288" s="92"/>
      <c r="G288" s="73"/>
      <c r="H288" s="80"/>
      <c r="I288" s="111"/>
      <c r="J288" s="113"/>
      <c r="K288" s="89"/>
      <c r="L288" s="1"/>
      <c r="M288" s="1"/>
      <c r="N288" s="1"/>
      <c r="O288" s="1"/>
      <c r="P288" s="1"/>
    </row>
    <row r="289" spans="1:16" ht="12.75">
      <c r="A289" s="90"/>
      <c r="C289" s="91"/>
      <c r="D289" s="91"/>
      <c r="E289" s="91"/>
      <c r="F289" s="92"/>
      <c r="G289" s="73"/>
      <c r="H289" s="80"/>
      <c r="I289" s="111"/>
      <c r="J289" s="113"/>
      <c r="K289" s="89"/>
      <c r="L289" s="1"/>
      <c r="M289" s="1"/>
      <c r="N289" s="1"/>
      <c r="O289" s="1"/>
      <c r="P289" s="1"/>
    </row>
    <row r="290" spans="1:16" ht="12.75">
      <c r="A290" s="90"/>
      <c r="C290" s="91"/>
      <c r="D290" s="91"/>
      <c r="E290" s="91"/>
      <c r="F290" s="92"/>
      <c r="G290" s="73"/>
      <c r="H290" s="80"/>
      <c r="I290" s="111"/>
      <c r="J290" s="113"/>
      <c r="K290" s="89"/>
      <c r="L290" s="1"/>
      <c r="M290" s="1"/>
      <c r="N290" s="1"/>
      <c r="O290" s="1"/>
      <c r="P290" s="1"/>
    </row>
    <row r="291" spans="1:16" ht="12.75">
      <c r="A291" s="90"/>
      <c r="C291" s="91"/>
      <c r="D291" s="91"/>
      <c r="E291" s="91"/>
      <c r="F291" s="92"/>
      <c r="G291" s="73"/>
      <c r="H291" s="80"/>
      <c r="I291" s="111"/>
      <c r="J291" s="113"/>
      <c r="K291" s="89"/>
      <c r="L291" s="1"/>
      <c r="M291" s="1"/>
      <c r="N291" s="1"/>
      <c r="O291" s="1"/>
      <c r="P291" s="1"/>
    </row>
    <row r="292" spans="1:16" ht="12.75">
      <c r="A292" s="90"/>
      <c r="C292" s="91"/>
      <c r="D292" s="91"/>
      <c r="E292" s="91"/>
      <c r="F292" s="92"/>
      <c r="G292" s="73"/>
      <c r="H292" s="80"/>
      <c r="I292" s="111"/>
      <c r="J292" s="113"/>
      <c r="K292" s="89"/>
      <c r="L292" s="1"/>
      <c r="M292" s="1"/>
      <c r="N292" s="1"/>
      <c r="O292" s="1"/>
      <c r="P292" s="1"/>
    </row>
    <row r="293" spans="1:16" ht="12.75">
      <c r="A293" s="90"/>
      <c r="C293" s="91"/>
      <c r="D293" s="91"/>
      <c r="E293" s="91"/>
      <c r="F293" s="92"/>
      <c r="G293" s="73"/>
      <c r="H293" s="80"/>
      <c r="I293" s="111"/>
      <c r="J293" s="113"/>
      <c r="K293" s="89"/>
      <c r="L293" s="1"/>
      <c r="M293" s="1"/>
      <c r="N293" s="1"/>
      <c r="O293" s="1"/>
      <c r="P293" s="1"/>
    </row>
    <row r="294" spans="1:16" ht="12.75">
      <c r="A294" s="90"/>
      <c r="C294" s="91"/>
      <c r="D294" s="91"/>
      <c r="E294" s="91"/>
      <c r="F294" s="92"/>
      <c r="G294" s="73"/>
      <c r="H294" s="80"/>
      <c r="I294" s="111"/>
      <c r="J294" s="113"/>
      <c r="K294" s="89"/>
      <c r="L294" s="1"/>
      <c r="M294" s="1"/>
      <c r="N294" s="1"/>
      <c r="O294" s="1"/>
      <c r="P294" s="1"/>
    </row>
    <row r="295" spans="1:16" ht="12.75">
      <c r="A295" s="90"/>
      <c r="C295" s="91"/>
      <c r="D295" s="91"/>
      <c r="E295" s="91"/>
      <c r="F295" s="92"/>
      <c r="G295" s="73"/>
      <c r="H295" s="80"/>
      <c r="I295" s="111"/>
      <c r="J295" s="113"/>
      <c r="K295" s="89"/>
      <c r="L295" s="1"/>
      <c r="M295" s="1"/>
      <c r="N295" s="1"/>
      <c r="O295" s="1"/>
      <c r="P295" s="1"/>
    </row>
    <row r="296" spans="1:16" ht="12.75">
      <c r="A296" s="90"/>
      <c r="C296" s="91"/>
      <c r="D296" s="91"/>
      <c r="E296" s="91"/>
      <c r="F296" s="92"/>
      <c r="G296" s="73"/>
      <c r="H296" s="80"/>
      <c r="I296" s="111"/>
      <c r="J296" s="113"/>
      <c r="K296" s="89"/>
      <c r="L296" s="1"/>
      <c r="M296" s="1"/>
      <c r="N296" s="1"/>
      <c r="O296" s="1"/>
      <c r="P296" s="1"/>
    </row>
    <row r="297" spans="1:16" ht="12.75">
      <c r="A297" s="90"/>
      <c r="C297" s="91"/>
      <c r="D297" s="91"/>
      <c r="E297" s="91"/>
      <c r="F297" s="92"/>
      <c r="G297" s="73"/>
      <c r="H297" s="80"/>
      <c r="I297" s="111"/>
      <c r="J297" s="113"/>
      <c r="K297" s="89"/>
      <c r="L297" s="1"/>
      <c r="M297" s="1"/>
      <c r="N297" s="1"/>
      <c r="O297" s="1"/>
      <c r="P297" s="1"/>
    </row>
    <row r="298" spans="1:16" ht="12.75">
      <c r="A298" s="90"/>
      <c r="C298" s="91"/>
      <c r="D298" s="91"/>
      <c r="E298" s="91"/>
      <c r="F298" s="92"/>
      <c r="G298" s="73"/>
      <c r="H298" s="80"/>
      <c r="I298" s="111"/>
      <c r="J298" s="113"/>
      <c r="K298" s="89"/>
      <c r="L298" s="1"/>
      <c r="M298" s="1"/>
      <c r="N298" s="1"/>
      <c r="O298" s="1"/>
      <c r="P298" s="1"/>
    </row>
    <row r="299" spans="1:16" ht="12.75">
      <c r="A299" s="90"/>
      <c r="C299" s="91"/>
      <c r="D299" s="91"/>
      <c r="E299" s="91"/>
      <c r="F299" s="92"/>
      <c r="G299" s="73"/>
      <c r="H299" s="80"/>
      <c r="I299" s="111"/>
      <c r="J299" s="113"/>
      <c r="K299" s="89"/>
      <c r="L299" s="1"/>
      <c r="M299" s="1"/>
      <c r="N299" s="1"/>
      <c r="O299" s="1"/>
      <c r="P299" s="1"/>
    </row>
    <row r="300" spans="1:16" ht="12.75">
      <c r="A300" s="90"/>
      <c r="C300" s="91"/>
      <c r="D300" s="91"/>
      <c r="E300" s="91"/>
      <c r="F300" s="92"/>
      <c r="G300" s="73"/>
      <c r="H300" s="80"/>
      <c r="I300" s="111"/>
      <c r="J300" s="113"/>
      <c r="K300" s="89"/>
      <c r="L300" s="1"/>
      <c r="M300" s="1"/>
      <c r="N300" s="1"/>
      <c r="O300" s="1"/>
      <c r="P300" s="1"/>
    </row>
    <row r="301" spans="1:16" ht="12.75">
      <c r="A301" s="90"/>
      <c r="C301" s="91"/>
      <c r="D301" s="91"/>
      <c r="E301" s="91"/>
      <c r="F301" s="92"/>
      <c r="G301" s="73"/>
      <c r="H301" s="80"/>
      <c r="I301" s="111"/>
      <c r="J301" s="113"/>
      <c r="K301" s="89"/>
      <c r="L301" s="1"/>
      <c r="M301" s="1"/>
      <c r="N301" s="1"/>
      <c r="O301" s="1"/>
      <c r="P301" s="1"/>
    </row>
    <row r="302" spans="1:16" ht="12.75">
      <c r="A302" s="90"/>
      <c r="C302" s="91"/>
      <c r="D302" s="91"/>
      <c r="E302" s="91"/>
      <c r="F302" s="92"/>
      <c r="G302" s="73"/>
      <c r="H302" s="80"/>
      <c r="I302" s="111"/>
      <c r="J302" s="113"/>
      <c r="K302" s="89"/>
      <c r="L302" s="1"/>
      <c r="M302" s="1"/>
      <c r="N302" s="1"/>
      <c r="O302" s="1"/>
      <c r="P302" s="1"/>
    </row>
    <row r="303" spans="1:16" ht="12.75">
      <c r="A303" s="90"/>
      <c r="C303" s="91"/>
      <c r="D303" s="91"/>
      <c r="E303" s="91"/>
      <c r="F303" s="92"/>
      <c r="G303" s="73"/>
      <c r="H303" s="80"/>
      <c r="I303" s="111"/>
      <c r="J303" s="113"/>
      <c r="K303" s="89"/>
      <c r="L303" s="1"/>
      <c r="M303" s="1"/>
      <c r="N303" s="1"/>
      <c r="O303" s="1"/>
      <c r="P303" s="1"/>
    </row>
    <row r="304" spans="1:16" ht="12.75">
      <c r="A304" s="90"/>
      <c r="C304" s="91"/>
      <c r="D304" s="91"/>
      <c r="E304" s="91"/>
      <c r="F304" s="92"/>
      <c r="G304" s="73"/>
      <c r="H304" s="80"/>
      <c r="I304" s="111"/>
      <c r="J304" s="113"/>
      <c r="K304" s="89"/>
      <c r="L304" s="1"/>
      <c r="M304" s="1"/>
      <c r="N304" s="1"/>
      <c r="O304" s="1"/>
      <c r="P304" s="1"/>
    </row>
    <row r="305" spans="1:16" ht="12.75">
      <c r="A305" s="90"/>
      <c r="C305" s="91"/>
      <c r="D305" s="91"/>
      <c r="E305" s="91"/>
      <c r="F305" s="92"/>
      <c r="G305" s="73"/>
      <c r="H305" s="80"/>
      <c r="I305" s="111"/>
      <c r="J305" s="113"/>
      <c r="K305" s="89"/>
      <c r="L305" s="1"/>
      <c r="M305" s="1"/>
      <c r="N305" s="1"/>
      <c r="O305" s="1"/>
      <c r="P305" s="1"/>
    </row>
    <row r="306" spans="1:16" ht="12.75">
      <c r="A306" s="90"/>
      <c r="C306" s="91"/>
      <c r="D306" s="91"/>
      <c r="E306" s="91"/>
      <c r="F306" s="92"/>
      <c r="G306" s="73"/>
      <c r="H306" s="80"/>
      <c r="I306" s="111"/>
      <c r="J306" s="113"/>
      <c r="K306" s="89"/>
      <c r="L306" s="1"/>
      <c r="M306" s="1"/>
      <c r="N306" s="1"/>
      <c r="O306" s="1"/>
      <c r="P306" s="1"/>
    </row>
    <row r="307" spans="1:16" ht="12.75">
      <c r="A307" s="90"/>
      <c r="C307" s="91"/>
      <c r="D307" s="91"/>
      <c r="E307" s="91"/>
      <c r="F307" s="92"/>
      <c r="G307" s="73"/>
      <c r="H307" s="80"/>
      <c r="I307" s="111"/>
      <c r="J307" s="113"/>
      <c r="K307" s="89"/>
      <c r="L307" s="1"/>
      <c r="M307" s="1"/>
      <c r="N307" s="1"/>
      <c r="O307" s="1"/>
      <c r="P307" s="1"/>
    </row>
    <row r="308" spans="1:16" ht="12.75">
      <c r="A308" s="90"/>
      <c r="C308" s="91"/>
      <c r="D308" s="91"/>
      <c r="E308" s="91"/>
      <c r="F308" s="92"/>
      <c r="G308" s="73"/>
      <c r="H308" s="80"/>
      <c r="I308" s="111"/>
      <c r="J308" s="113"/>
      <c r="K308" s="89"/>
      <c r="L308" s="1"/>
      <c r="M308" s="1"/>
      <c r="N308" s="1"/>
      <c r="O308" s="1"/>
      <c r="P308" s="1"/>
    </row>
    <row r="309" spans="1:16" ht="12.75">
      <c r="A309" s="90"/>
      <c r="C309" s="91"/>
      <c r="D309" s="91"/>
      <c r="E309" s="91"/>
      <c r="F309" s="92"/>
      <c r="G309" s="73"/>
      <c r="H309" s="80"/>
      <c r="I309" s="111"/>
      <c r="J309" s="113"/>
      <c r="K309" s="89"/>
      <c r="L309" s="1"/>
      <c r="M309" s="1"/>
      <c r="N309" s="1"/>
      <c r="O309" s="1"/>
      <c r="P309" s="1"/>
    </row>
    <row r="310" spans="1:16" ht="12.75">
      <c r="A310" s="90"/>
      <c r="C310" s="91"/>
      <c r="D310" s="91"/>
      <c r="E310" s="91"/>
      <c r="F310" s="92"/>
      <c r="G310" s="73"/>
      <c r="H310" s="80"/>
      <c r="I310" s="111"/>
      <c r="J310" s="113"/>
      <c r="K310" s="89"/>
      <c r="L310" s="1"/>
      <c r="M310" s="1"/>
      <c r="N310" s="1"/>
      <c r="O310" s="1"/>
      <c r="P310" s="1"/>
    </row>
    <row r="311" spans="1:16" ht="12.75">
      <c r="A311" s="90"/>
      <c r="C311" s="91"/>
      <c r="D311" s="91"/>
      <c r="E311" s="91"/>
      <c r="F311" s="92"/>
      <c r="G311" s="73"/>
      <c r="H311" s="80"/>
      <c r="I311" s="111"/>
      <c r="J311" s="113"/>
      <c r="K311" s="89"/>
      <c r="L311" s="1"/>
      <c r="M311" s="1"/>
      <c r="N311" s="1"/>
      <c r="O311" s="1"/>
      <c r="P311" s="1"/>
    </row>
    <row r="312" spans="1:16" ht="12.75">
      <c r="A312" s="90"/>
      <c r="C312" s="91"/>
      <c r="D312" s="91"/>
      <c r="E312" s="91"/>
      <c r="F312" s="92"/>
      <c r="G312" s="73"/>
      <c r="H312" s="80"/>
      <c r="I312" s="111"/>
      <c r="J312" s="113"/>
      <c r="K312" s="89"/>
      <c r="L312" s="1"/>
      <c r="M312" s="1"/>
      <c r="N312" s="1"/>
      <c r="O312" s="1"/>
      <c r="P312" s="1"/>
    </row>
    <row r="313" spans="1:16" ht="12.75">
      <c r="A313" s="90"/>
      <c r="C313" s="91"/>
      <c r="D313" s="91"/>
      <c r="E313" s="91"/>
      <c r="F313" s="92"/>
      <c r="G313" s="73"/>
      <c r="H313" s="80"/>
      <c r="I313" s="111"/>
      <c r="J313" s="113"/>
      <c r="K313" s="89"/>
      <c r="L313" s="1"/>
      <c r="M313" s="1"/>
      <c r="N313" s="1"/>
      <c r="O313" s="1"/>
      <c r="P313" s="1"/>
    </row>
    <row r="314" spans="1:16" ht="12.75">
      <c r="A314" s="90"/>
      <c r="C314" s="91"/>
      <c r="D314" s="91"/>
      <c r="E314" s="91"/>
      <c r="F314" s="92"/>
      <c r="G314" s="73"/>
      <c r="H314" s="80"/>
      <c r="I314" s="111"/>
      <c r="J314" s="113"/>
      <c r="K314" s="89"/>
      <c r="L314" s="1"/>
      <c r="M314" s="1"/>
      <c r="N314" s="1"/>
      <c r="O314" s="1"/>
      <c r="P314" s="1"/>
    </row>
    <row r="315" spans="1:16" ht="12.75">
      <c r="A315" s="90"/>
      <c r="C315" s="91"/>
      <c r="D315" s="91"/>
      <c r="E315" s="91"/>
      <c r="F315" s="92"/>
      <c r="G315" s="73"/>
      <c r="H315" s="80"/>
      <c r="I315" s="111"/>
      <c r="J315" s="113"/>
      <c r="K315" s="89"/>
      <c r="L315" s="1"/>
      <c r="M315" s="1"/>
      <c r="N315" s="1"/>
      <c r="O315" s="1"/>
      <c r="P315" s="1"/>
    </row>
    <row r="316" spans="1:16" ht="12.75">
      <c r="A316" s="90"/>
      <c r="C316" s="91"/>
      <c r="D316" s="91"/>
      <c r="E316" s="91"/>
      <c r="F316" s="92"/>
      <c r="G316" s="73"/>
      <c r="H316" s="80"/>
      <c r="I316" s="111"/>
      <c r="J316" s="113"/>
      <c r="K316" s="89"/>
      <c r="L316" s="1"/>
      <c r="M316" s="1"/>
      <c r="N316" s="1"/>
      <c r="O316" s="1"/>
      <c r="P316" s="1"/>
    </row>
    <row r="317" spans="1:16" ht="12.75">
      <c r="A317" s="90"/>
      <c r="C317" s="91"/>
      <c r="D317" s="91"/>
      <c r="E317" s="91"/>
      <c r="F317" s="92"/>
      <c r="G317" s="73"/>
      <c r="H317" s="80"/>
      <c r="I317" s="111"/>
      <c r="J317" s="113"/>
      <c r="K317" s="89"/>
      <c r="L317" s="1"/>
      <c r="M317" s="1"/>
      <c r="N317" s="1"/>
      <c r="O317" s="1"/>
      <c r="P317" s="1"/>
    </row>
    <row r="318" spans="1:16" ht="12.75">
      <c r="A318" s="90"/>
      <c r="C318" s="91"/>
      <c r="D318" s="91"/>
      <c r="E318" s="91"/>
      <c r="F318" s="92"/>
      <c r="G318" s="73"/>
      <c r="H318" s="80"/>
      <c r="I318" s="111"/>
      <c r="J318" s="113"/>
      <c r="K318" s="89"/>
      <c r="L318" s="1"/>
      <c r="M318" s="1"/>
      <c r="N318" s="1"/>
      <c r="O318" s="1"/>
      <c r="P318" s="1"/>
    </row>
    <row r="319" spans="1:16" ht="12.75">
      <c r="A319" s="90"/>
      <c r="C319" s="91"/>
      <c r="D319" s="91"/>
      <c r="E319" s="91"/>
      <c r="F319" s="92"/>
      <c r="G319" s="73"/>
      <c r="H319" s="80"/>
      <c r="I319" s="111"/>
      <c r="J319" s="113"/>
      <c r="K319" s="89"/>
      <c r="L319" s="1"/>
      <c r="M319" s="1"/>
      <c r="N319" s="1"/>
      <c r="O319" s="1"/>
      <c r="P319" s="1"/>
    </row>
    <row r="320" spans="1:16" ht="12.75">
      <c r="A320" s="90"/>
      <c r="C320" s="91"/>
      <c r="D320" s="91"/>
      <c r="E320" s="91"/>
      <c r="F320" s="92"/>
      <c r="G320" s="73"/>
      <c r="H320" s="80"/>
      <c r="I320" s="111"/>
      <c r="J320" s="113"/>
      <c r="K320" s="89"/>
      <c r="L320" s="1"/>
      <c r="M320" s="1"/>
      <c r="N320" s="1"/>
      <c r="O320" s="1"/>
      <c r="P320" s="1"/>
    </row>
    <row r="321" spans="1:16" ht="12.75">
      <c r="A321" s="90"/>
      <c r="C321" s="91"/>
      <c r="D321" s="91"/>
      <c r="E321" s="91"/>
      <c r="F321" s="92"/>
      <c r="G321" s="73"/>
      <c r="H321" s="80"/>
      <c r="I321" s="111"/>
      <c r="J321" s="113"/>
      <c r="K321" s="89"/>
      <c r="L321" s="1"/>
      <c r="M321" s="1"/>
      <c r="N321" s="1"/>
      <c r="O321" s="1"/>
      <c r="P321" s="1"/>
    </row>
    <row r="322" spans="1:16" ht="12.75">
      <c r="A322" s="90"/>
      <c r="C322" s="91"/>
      <c r="D322" s="91"/>
      <c r="E322" s="91"/>
      <c r="F322" s="92"/>
      <c r="G322" s="73"/>
      <c r="H322" s="80"/>
      <c r="I322" s="111"/>
      <c r="J322" s="113"/>
      <c r="K322" s="89"/>
      <c r="L322" s="1"/>
      <c r="M322" s="1"/>
      <c r="N322" s="1"/>
      <c r="O322" s="1"/>
      <c r="P322" s="1"/>
    </row>
    <row r="323" spans="1:16" ht="12.75">
      <c r="A323" s="90"/>
      <c r="C323" s="91"/>
      <c r="D323" s="91"/>
      <c r="E323" s="91"/>
      <c r="F323" s="92"/>
      <c r="G323" s="73"/>
      <c r="H323" s="80"/>
      <c r="I323" s="111"/>
      <c r="J323" s="113"/>
      <c r="K323" s="89"/>
      <c r="L323" s="1"/>
      <c r="M323" s="1"/>
      <c r="N323" s="1"/>
      <c r="O323" s="1"/>
      <c r="P323" s="1"/>
    </row>
    <row r="324" spans="1:16" ht="12.75">
      <c r="A324" s="90"/>
      <c r="C324" s="91"/>
      <c r="D324" s="91"/>
      <c r="E324" s="91"/>
      <c r="F324" s="92"/>
      <c r="G324" s="73"/>
      <c r="H324" s="80"/>
      <c r="I324" s="111"/>
      <c r="J324" s="113"/>
      <c r="K324" s="89"/>
      <c r="L324" s="1"/>
      <c r="M324" s="1"/>
      <c r="N324" s="1"/>
      <c r="O324" s="1"/>
      <c r="P324" s="1"/>
    </row>
    <row r="325" spans="1:16" ht="12.75">
      <c r="A325" s="90"/>
      <c r="C325" s="91"/>
      <c r="D325" s="91"/>
      <c r="E325" s="91"/>
      <c r="F325" s="92"/>
      <c r="G325" s="73"/>
      <c r="H325" s="80"/>
      <c r="I325" s="111"/>
      <c r="J325" s="113"/>
      <c r="K325" s="89"/>
      <c r="L325" s="1"/>
      <c r="M325" s="1"/>
      <c r="N325" s="1"/>
      <c r="O325" s="1"/>
      <c r="P325" s="1"/>
    </row>
    <row r="326" spans="1:16" ht="12.75">
      <c r="A326" s="90"/>
      <c r="C326" s="91"/>
      <c r="D326" s="91"/>
      <c r="E326" s="91"/>
      <c r="F326" s="92"/>
      <c r="G326" s="73"/>
      <c r="H326" s="80"/>
      <c r="I326" s="111"/>
      <c r="J326" s="113"/>
      <c r="K326" s="89"/>
      <c r="L326" s="1"/>
      <c r="M326" s="1"/>
      <c r="N326" s="1"/>
      <c r="O326" s="1"/>
      <c r="P326" s="1"/>
    </row>
    <row r="327" spans="1:16" ht="12.75">
      <c r="A327" s="90"/>
      <c r="C327" s="91"/>
      <c r="D327" s="91"/>
      <c r="E327" s="91"/>
      <c r="F327" s="92"/>
      <c r="G327" s="73"/>
      <c r="H327" s="80"/>
      <c r="I327" s="111"/>
      <c r="J327" s="113"/>
      <c r="K327" s="89"/>
      <c r="L327" s="1"/>
      <c r="M327" s="1"/>
      <c r="N327" s="1"/>
      <c r="O327" s="1"/>
      <c r="P327" s="1"/>
    </row>
    <row r="328" spans="1:16" ht="12.75">
      <c r="A328" s="90"/>
      <c r="C328" s="91"/>
      <c r="D328" s="91"/>
      <c r="E328" s="91"/>
      <c r="F328" s="92"/>
      <c r="G328" s="73"/>
      <c r="H328" s="80"/>
      <c r="I328" s="111"/>
      <c r="J328" s="113"/>
      <c r="K328" s="89"/>
      <c r="L328" s="1"/>
      <c r="M328" s="1"/>
      <c r="N328" s="1"/>
      <c r="O328" s="1"/>
      <c r="P328" s="1"/>
    </row>
    <row r="329" spans="1:16" ht="12.75">
      <c r="A329" s="90"/>
      <c r="C329" s="91"/>
      <c r="D329" s="91"/>
      <c r="E329" s="91"/>
      <c r="F329" s="92"/>
      <c r="G329" s="73"/>
      <c r="H329" s="80"/>
      <c r="I329" s="111"/>
      <c r="J329" s="113"/>
      <c r="K329" s="89"/>
      <c r="L329" s="1"/>
      <c r="M329" s="1"/>
      <c r="N329" s="1"/>
      <c r="O329" s="1"/>
      <c r="P329" s="1"/>
    </row>
    <row r="330" spans="1:16" ht="12.75">
      <c r="A330" s="90"/>
      <c r="C330" s="91"/>
      <c r="D330" s="91"/>
      <c r="E330" s="91"/>
      <c r="F330" s="92"/>
      <c r="G330" s="73"/>
      <c r="H330" s="80"/>
      <c r="I330" s="111"/>
      <c r="J330" s="113"/>
      <c r="K330" s="89"/>
      <c r="L330" s="1"/>
      <c r="M330" s="1"/>
      <c r="N330" s="1"/>
      <c r="O330" s="1"/>
      <c r="P330" s="1"/>
    </row>
    <row r="331" spans="1:16" ht="12.75">
      <c r="A331" s="90"/>
      <c r="C331" s="91"/>
      <c r="D331" s="91"/>
      <c r="E331" s="91"/>
      <c r="F331" s="92"/>
      <c r="G331" s="73"/>
      <c r="H331" s="80"/>
      <c r="I331" s="111"/>
      <c r="J331" s="113"/>
      <c r="K331" s="89"/>
      <c r="L331" s="1"/>
      <c r="M331" s="1"/>
      <c r="N331" s="1"/>
      <c r="O331" s="1"/>
      <c r="P331" s="1"/>
    </row>
    <row r="332" spans="1:16" ht="12.75">
      <c r="A332" s="90"/>
      <c r="C332" s="91"/>
      <c r="D332" s="91"/>
      <c r="E332" s="91"/>
      <c r="F332" s="92"/>
      <c r="G332" s="73"/>
      <c r="H332" s="80"/>
      <c r="I332" s="111"/>
      <c r="J332" s="113"/>
      <c r="K332" s="89"/>
      <c r="L332" s="1"/>
      <c r="M332" s="1"/>
      <c r="N332" s="1"/>
      <c r="O332" s="1"/>
      <c r="P332" s="1"/>
    </row>
    <row r="333" spans="1:16" ht="12.75">
      <c r="A333" s="90"/>
      <c r="C333" s="91"/>
      <c r="D333" s="91"/>
      <c r="E333" s="91"/>
      <c r="F333" s="92"/>
      <c r="G333" s="73"/>
      <c r="H333" s="80"/>
      <c r="I333" s="111"/>
      <c r="J333" s="113"/>
      <c r="K333" s="89"/>
      <c r="L333" s="1"/>
      <c r="M333" s="1"/>
      <c r="N333" s="1"/>
      <c r="O333" s="1"/>
      <c r="P333" s="1"/>
    </row>
    <row r="334" spans="1:16" ht="12.75">
      <c r="A334" s="90"/>
      <c r="C334" s="91"/>
      <c r="D334" s="91"/>
      <c r="E334" s="91"/>
      <c r="F334" s="92"/>
      <c r="G334" s="73"/>
      <c r="H334" s="80"/>
      <c r="I334" s="111"/>
      <c r="J334" s="113"/>
      <c r="K334" s="89"/>
      <c r="L334" s="1"/>
      <c r="M334" s="1"/>
      <c r="N334" s="1"/>
      <c r="O334" s="1"/>
      <c r="P334" s="1"/>
    </row>
    <row r="335" spans="1:16" ht="12.75">
      <c r="A335" s="90"/>
      <c r="C335" s="91"/>
      <c r="D335" s="91"/>
      <c r="E335" s="91"/>
      <c r="F335" s="92"/>
      <c r="G335" s="73"/>
      <c r="H335" s="80"/>
      <c r="I335" s="111"/>
      <c r="J335" s="113"/>
      <c r="K335" s="89"/>
      <c r="L335" s="1"/>
      <c r="M335" s="1"/>
      <c r="N335" s="1"/>
      <c r="O335" s="1"/>
      <c r="P335" s="1"/>
    </row>
    <row r="336" spans="1:16" ht="12.75">
      <c r="A336" s="90"/>
      <c r="C336" s="91"/>
      <c r="D336" s="91"/>
      <c r="E336" s="91"/>
      <c r="F336" s="92"/>
      <c r="G336" s="73"/>
      <c r="H336" s="80"/>
      <c r="I336" s="111"/>
      <c r="J336" s="113"/>
      <c r="K336" s="89"/>
      <c r="L336" s="1"/>
      <c r="M336" s="1"/>
      <c r="N336" s="1"/>
      <c r="O336" s="1"/>
      <c r="P336" s="1"/>
    </row>
    <row r="337" spans="1:16" ht="12.75">
      <c r="A337" s="90"/>
      <c r="C337" s="91"/>
      <c r="D337" s="91"/>
      <c r="E337" s="91"/>
      <c r="F337" s="92"/>
      <c r="G337" s="73"/>
      <c r="H337" s="80"/>
      <c r="I337" s="111"/>
      <c r="J337" s="113"/>
      <c r="K337" s="89"/>
      <c r="L337" s="1"/>
      <c r="M337" s="1"/>
      <c r="N337" s="1"/>
      <c r="O337" s="1"/>
      <c r="P337" s="1"/>
    </row>
    <row r="338" spans="1:16" ht="12.75">
      <c r="A338" s="90"/>
      <c r="C338" s="91"/>
      <c r="D338" s="91"/>
      <c r="E338" s="91"/>
      <c r="F338" s="92"/>
      <c r="G338" s="73"/>
      <c r="H338" s="80"/>
      <c r="I338" s="111"/>
      <c r="J338" s="113"/>
      <c r="K338" s="89"/>
      <c r="L338" s="1"/>
      <c r="M338" s="1"/>
      <c r="N338" s="1"/>
      <c r="O338" s="1"/>
      <c r="P338" s="1"/>
    </row>
    <row r="339" spans="1:16" ht="12.75">
      <c r="A339" s="90"/>
      <c r="C339" s="91"/>
      <c r="D339" s="91"/>
      <c r="E339" s="91"/>
      <c r="F339" s="92"/>
      <c r="G339" s="73"/>
      <c r="H339" s="80"/>
      <c r="I339" s="111"/>
      <c r="J339" s="113"/>
      <c r="K339" s="89"/>
      <c r="L339" s="1"/>
      <c r="M339" s="1"/>
      <c r="N339" s="1"/>
      <c r="O339" s="1"/>
      <c r="P339" s="1"/>
    </row>
    <row r="340" spans="1:16" ht="12.75">
      <c r="A340" s="90"/>
      <c r="C340" s="91"/>
      <c r="D340" s="91"/>
      <c r="E340" s="91"/>
      <c r="F340" s="92"/>
      <c r="G340" s="73"/>
      <c r="H340" s="80"/>
      <c r="I340" s="111"/>
      <c r="J340" s="113"/>
      <c r="K340" s="89"/>
      <c r="L340" s="1"/>
      <c r="M340" s="1"/>
      <c r="N340" s="1"/>
      <c r="O340" s="1"/>
      <c r="P340" s="1"/>
    </row>
    <row r="341" spans="1:16" ht="12.75">
      <c r="A341" s="90"/>
      <c r="C341" s="91"/>
      <c r="D341" s="91"/>
      <c r="E341" s="91"/>
      <c r="F341" s="92"/>
      <c r="G341" s="73"/>
      <c r="H341" s="80"/>
      <c r="I341" s="111"/>
      <c r="J341" s="113"/>
      <c r="K341" s="89"/>
      <c r="L341" s="1"/>
      <c r="M341" s="1"/>
      <c r="N341" s="1"/>
      <c r="O341" s="1"/>
      <c r="P341" s="1"/>
    </row>
    <row r="342" spans="1:16" ht="12.75">
      <c r="A342" s="90"/>
      <c r="C342" s="91"/>
      <c r="D342" s="91"/>
      <c r="E342" s="91"/>
      <c r="F342" s="92"/>
      <c r="G342" s="73"/>
      <c r="H342" s="80"/>
      <c r="I342" s="111"/>
      <c r="J342" s="113"/>
      <c r="K342" s="89"/>
      <c r="L342" s="1"/>
      <c r="M342" s="1"/>
      <c r="N342" s="1"/>
      <c r="O342" s="1"/>
      <c r="P342" s="1"/>
    </row>
    <row r="343" spans="1:16" ht="12.75">
      <c r="A343" s="90"/>
      <c r="C343" s="91"/>
      <c r="D343" s="91"/>
      <c r="E343" s="91"/>
      <c r="F343" s="92"/>
      <c r="G343" s="73"/>
      <c r="H343" s="80"/>
      <c r="I343" s="111"/>
      <c r="J343" s="113"/>
      <c r="K343" s="89"/>
      <c r="L343" s="1"/>
      <c r="M343" s="1"/>
      <c r="N343" s="1"/>
      <c r="O343" s="1"/>
      <c r="P343" s="1"/>
    </row>
    <row r="344" spans="1:16" ht="12.75">
      <c r="A344" s="90"/>
      <c r="C344" s="91"/>
      <c r="D344" s="91"/>
      <c r="E344" s="91"/>
      <c r="F344" s="92"/>
      <c r="G344" s="73"/>
      <c r="H344" s="80"/>
      <c r="I344" s="111"/>
      <c r="J344" s="113"/>
      <c r="K344" s="89"/>
      <c r="L344" s="1"/>
      <c r="M344" s="1"/>
      <c r="N344" s="1"/>
      <c r="O344" s="1"/>
      <c r="P344" s="1"/>
    </row>
    <row r="345" spans="1:16" ht="12.75">
      <c r="A345" s="90"/>
      <c r="C345" s="91"/>
      <c r="D345" s="91"/>
      <c r="E345" s="91"/>
      <c r="F345" s="92"/>
      <c r="G345" s="73"/>
      <c r="H345" s="80"/>
      <c r="I345" s="111"/>
      <c r="J345" s="113"/>
      <c r="K345" s="89"/>
      <c r="L345" s="1"/>
      <c r="M345" s="1"/>
      <c r="N345" s="1"/>
      <c r="O345" s="1"/>
      <c r="P345" s="1"/>
    </row>
    <row r="346" spans="1:16" ht="12.75">
      <c r="A346" s="90"/>
      <c r="C346" s="91"/>
      <c r="D346" s="91"/>
      <c r="E346" s="91"/>
      <c r="F346" s="92"/>
      <c r="G346" s="73"/>
      <c r="H346" s="80"/>
      <c r="I346" s="111"/>
      <c r="J346" s="113"/>
      <c r="K346" s="89"/>
      <c r="L346" s="1"/>
      <c r="M346" s="1"/>
      <c r="N346" s="1"/>
      <c r="O346" s="1"/>
      <c r="P346" s="1"/>
    </row>
    <row r="347" spans="1:16" ht="12.75">
      <c r="A347" s="90"/>
      <c r="C347" s="91"/>
      <c r="D347" s="91"/>
      <c r="E347" s="91"/>
      <c r="F347" s="92"/>
      <c r="G347" s="73"/>
      <c r="H347" s="80"/>
      <c r="I347" s="111"/>
      <c r="J347" s="113"/>
      <c r="K347" s="89"/>
      <c r="L347" s="1"/>
      <c r="M347" s="1"/>
      <c r="N347" s="1"/>
      <c r="O347" s="1"/>
      <c r="P347" s="1"/>
    </row>
    <row r="348" spans="1:16" ht="12.75">
      <c r="A348" s="90"/>
      <c r="C348" s="91"/>
      <c r="D348" s="91"/>
      <c r="E348" s="91"/>
      <c r="F348" s="92"/>
      <c r="G348" s="73"/>
      <c r="H348" s="80"/>
      <c r="I348" s="111"/>
      <c r="J348" s="113"/>
      <c r="K348" s="89"/>
      <c r="L348" s="1"/>
      <c r="M348" s="1"/>
      <c r="N348" s="1"/>
      <c r="O348" s="1"/>
      <c r="P348" s="1"/>
    </row>
    <row r="349" spans="1:16" ht="12.75">
      <c r="A349" s="90"/>
      <c r="C349" s="91"/>
      <c r="D349" s="91"/>
      <c r="E349" s="91"/>
      <c r="F349" s="92"/>
      <c r="G349" s="73"/>
      <c r="H349" s="80"/>
      <c r="I349" s="111"/>
      <c r="J349" s="113"/>
      <c r="K349" s="89"/>
      <c r="L349" s="1"/>
      <c r="M349" s="1"/>
      <c r="N349" s="1"/>
      <c r="O349" s="1"/>
      <c r="P349" s="1"/>
    </row>
    <row r="350" spans="1:16" ht="12.75">
      <c r="A350" s="90"/>
      <c r="C350" s="91"/>
      <c r="D350" s="91"/>
      <c r="E350" s="91"/>
      <c r="F350" s="92"/>
      <c r="G350" s="73"/>
      <c r="H350" s="80"/>
      <c r="I350" s="111"/>
      <c r="J350" s="113"/>
      <c r="K350" s="89"/>
      <c r="L350" s="1"/>
      <c r="M350" s="1"/>
      <c r="N350" s="1"/>
      <c r="O350" s="1"/>
      <c r="P350" s="1"/>
    </row>
    <row r="351" spans="1:16" ht="12.75">
      <c r="A351" s="90"/>
      <c r="C351" s="91"/>
      <c r="D351" s="91"/>
      <c r="E351" s="91"/>
      <c r="F351" s="92"/>
      <c r="G351" s="73"/>
      <c r="H351" s="80"/>
      <c r="I351" s="111"/>
      <c r="J351" s="113"/>
      <c r="K351" s="89"/>
      <c r="L351" s="1"/>
      <c r="M351" s="1"/>
      <c r="N351" s="1"/>
      <c r="O351" s="1"/>
      <c r="P351" s="1"/>
    </row>
    <row r="352" spans="1:16" ht="12.75">
      <c r="A352" s="90"/>
      <c r="C352" s="91"/>
      <c r="D352" s="91"/>
      <c r="E352" s="91"/>
      <c r="F352" s="92"/>
      <c r="G352" s="73"/>
      <c r="H352" s="80"/>
      <c r="I352" s="111"/>
      <c r="J352" s="113"/>
      <c r="K352" s="89"/>
      <c r="L352" s="1"/>
      <c r="M352" s="1"/>
      <c r="N352" s="1"/>
      <c r="O352" s="1"/>
      <c r="P352" s="1"/>
    </row>
    <row r="353" spans="1:16" ht="12.75">
      <c r="A353" s="90"/>
      <c r="C353" s="91"/>
      <c r="D353" s="91"/>
      <c r="E353" s="91"/>
      <c r="F353" s="92"/>
      <c r="G353" s="73"/>
      <c r="H353" s="80"/>
      <c r="I353" s="111"/>
      <c r="J353" s="113"/>
      <c r="K353" s="89"/>
      <c r="L353" s="1"/>
      <c r="M353" s="1"/>
      <c r="N353" s="1"/>
      <c r="O353" s="1"/>
      <c r="P353" s="1"/>
    </row>
    <row r="354" spans="1:16" ht="12.75">
      <c r="A354" s="90"/>
      <c r="C354" s="91"/>
      <c r="D354" s="91"/>
      <c r="E354" s="91"/>
      <c r="F354" s="92"/>
      <c r="G354" s="73"/>
      <c r="H354" s="80"/>
      <c r="I354" s="111"/>
      <c r="J354" s="113"/>
      <c r="K354" s="89"/>
      <c r="L354" s="1"/>
      <c r="M354" s="1"/>
      <c r="N354" s="1"/>
      <c r="O354" s="1"/>
      <c r="P354" s="1"/>
    </row>
    <row r="355" spans="1:16" ht="12.75">
      <c r="A355" s="90"/>
      <c r="C355" s="91"/>
      <c r="D355" s="91"/>
      <c r="E355" s="91"/>
      <c r="F355" s="92"/>
      <c r="G355" s="73"/>
      <c r="H355" s="80"/>
      <c r="I355" s="111"/>
      <c r="J355" s="113"/>
      <c r="K355" s="89"/>
      <c r="L355" s="1"/>
      <c r="M355" s="1"/>
      <c r="N355" s="1"/>
      <c r="O355" s="1"/>
      <c r="P355" s="1"/>
    </row>
    <row r="356" spans="1:16" ht="12.75">
      <c r="A356" s="90"/>
      <c r="C356" s="91"/>
      <c r="D356" s="91"/>
      <c r="E356" s="91"/>
      <c r="F356" s="92"/>
      <c r="G356" s="73"/>
      <c r="H356" s="80"/>
      <c r="I356" s="111"/>
      <c r="J356" s="113"/>
      <c r="K356" s="89"/>
      <c r="L356" s="1"/>
      <c r="M356" s="1"/>
      <c r="N356" s="1"/>
      <c r="O356" s="1"/>
      <c r="P356" s="1"/>
    </row>
    <row r="357" spans="1:16" ht="12.75">
      <c r="A357" s="90"/>
      <c r="C357" s="91"/>
      <c r="D357" s="91"/>
      <c r="E357" s="91"/>
      <c r="F357" s="92"/>
      <c r="G357" s="73"/>
      <c r="H357" s="80"/>
      <c r="I357" s="111"/>
      <c r="J357" s="113"/>
      <c r="K357" s="89"/>
      <c r="L357" s="1"/>
      <c r="M357" s="1"/>
      <c r="N357" s="1"/>
      <c r="O357" s="1"/>
      <c r="P357" s="1"/>
    </row>
    <row r="358" spans="1:16" ht="12.75">
      <c r="A358" s="90"/>
      <c r="C358" s="91"/>
      <c r="D358" s="91"/>
      <c r="E358" s="91"/>
      <c r="F358" s="92"/>
      <c r="G358" s="73"/>
      <c r="H358" s="80"/>
      <c r="I358" s="111"/>
      <c r="J358" s="113"/>
      <c r="K358" s="89"/>
      <c r="L358" s="1"/>
      <c r="M358" s="1"/>
      <c r="N358" s="1"/>
      <c r="O358" s="1"/>
      <c r="P358" s="1"/>
    </row>
    <row r="359" spans="1:16" ht="12.75">
      <c r="A359" s="90"/>
      <c r="C359" s="91"/>
      <c r="D359" s="91"/>
      <c r="E359" s="91"/>
      <c r="F359" s="92"/>
      <c r="G359" s="73"/>
      <c r="H359" s="80"/>
      <c r="I359" s="111"/>
      <c r="J359" s="113"/>
      <c r="K359" s="89"/>
      <c r="L359" s="1"/>
      <c r="M359" s="1"/>
      <c r="N359" s="1"/>
      <c r="O359" s="1"/>
      <c r="P359" s="1"/>
    </row>
    <row r="360" spans="1:16" ht="12.75">
      <c r="A360" s="90"/>
      <c r="C360" s="91"/>
      <c r="D360" s="91"/>
      <c r="E360" s="91"/>
      <c r="F360" s="92"/>
      <c r="G360" s="73"/>
      <c r="H360" s="80"/>
      <c r="I360" s="111"/>
      <c r="J360" s="113"/>
      <c r="K360" s="89"/>
      <c r="L360" s="1"/>
      <c r="M360" s="1"/>
      <c r="N360" s="1"/>
      <c r="O360" s="1"/>
      <c r="P360" s="1"/>
    </row>
    <row r="361" spans="1:16" ht="12.75">
      <c r="A361" s="90"/>
      <c r="C361" s="91"/>
      <c r="D361" s="91"/>
      <c r="E361" s="91"/>
      <c r="F361" s="92"/>
      <c r="G361" s="73"/>
      <c r="H361" s="80"/>
      <c r="I361" s="111"/>
      <c r="J361" s="113"/>
      <c r="K361" s="89"/>
      <c r="L361" s="1"/>
      <c r="M361" s="1"/>
      <c r="N361" s="1"/>
      <c r="O361" s="1"/>
      <c r="P361" s="1"/>
    </row>
    <row r="362" spans="1:16" ht="12.75">
      <c r="A362" s="90"/>
      <c r="C362" s="91"/>
      <c r="D362" s="91"/>
      <c r="E362" s="91"/>
      <c r="F362" s="92"/>
      <c r="G362" s="97"/>
      <c r="H362" s="80"/>
      <c r="I362" s="98"/>
      <c r="J362" s="99"/>
      <c r="K362" s="95"/>
      <c r="L362" s="1"/>
      <c r="M362" s="1"/>
      <c r="N362" s="1"/>
      <c r="O362" s="1"/>
      <c r="P362" s="1"/>
    </row>
    <row r="363" spans="1:16" ht="12.75">
      <c r="A363" s="90"/>
      <c r="C363" s="91"/>
      <c r="D363" s="91"/>
      <c r="E363" s="91"/>
      <c r="F363" s="92"/>
      <c r="G363" s="97"/>
      <c r="H363" s="80"/>
      <c r="I363" s="98"/>
      <c r="J363" s="99"/>
      <c r="K363" s="95"/>
      <c r="L363" s="1"/>
      <c r="M363" s="1"/>
      <c r="N363" s="1"/>
      <c r="O363" s="1"/>
      <c r="P363" s="1"/>
    </row>
    <row r="364" spans="1:16" ht="12.75">
      <c r="A364" s="90"/>
      <c r="C364" s="91"/>
      <c r="D364" s="91"/>
      <c r="E364" s="91"/>
      <c r="F364" s="92"/>
      <c r="G364" s="97"/>
      <c r="H364" s="80"/>
      <c r="I364" s="98"/>
      <c r="J364" s="99"/>
      <c r="K364" s="95"/>
      <c r="L364" s="1"/>
      <c r="M364" s="1"/>
      <c r="N364" s="1"/>
      <c r="O364" s="1"/>
      <c r="P364" s="1"/>
    </row>
    <row r="365" spans="1:16" ht="12.75">
      <c r="A365" s="90"/>
      <c r="C365" s="91"/>
      <c r="D365" s="91"/>
      <c r="E365" s="91"/>
      <c r="F365" s="92"/>
      <c r="G365" s="97"/>
      <c r="H365" s="80"/>
      <c r="I365" s="98"/>
      <c r="J365" s="99"/>
      <c r="K365" s="95"/>
      <c r="L365" s="1"/>
      <c r="M365" s="1"/>
      <c r="N365" s="1"/>
      <c r="O365" s="1"/>
      <c r="P365" s="1"/>
    </row>
    <row r="366" spans="1:16" ht="12.75">
      <c r="A366" s="90"/>
      <c r="C366" s="91"/>
      <c r="D366" s="91"/>
      <c r="E366" s="91"/>
      <c r="F366" s="92"/>
      <c r="G366" s="97"/>
      <c r="H366" s="80"/>
      <c r="I366" s="98"/>
      <c r="J366" s="99"/>
      <c r="K366" s="95"/>
      <c r="L366" s="1"/>
      <c r="M366" s="1"/>
      <c r="N366" s="1"/>
      <c r="O366" s="1"/>
      <c r="P366" s="1"/>
    </row>
    <row r="367" spans="1:16" ht="12.75">
      <c r="A367" s="90"/>
      <c r="C367" s="91"/>
      <c r="D367" s="91"/>
      <c r="E367" s="91"/>
      <c r="F367" s="92"/>
      <c r="G367" s="97"/>
      <c r="H367" s="80"/>
      <c r="I367" s="98"/>
      <c r="J367" s="99"/>
      <c r="K367" s="95"/>
      <c r="L367" s="1"/>
      <c r="M367" s="1"/>
      <c r="N367" s="1"/>
      <c r="O367" s="1"/>
      <c r="P367" s="1"/>
    </row>
    <row r="368" spans="1:16" ht="12.75">
      <c r="A368" s="90"/>
      <c r="C368" s="91"/>
      <c r="D368" s="91"/>
      <c r="E368" s="91"/>
      <c r="F368" s="92"/>
      <c r="G368" s="97"/>
      <c r="H368" s="80"/>
      <c r="I368" s="98"/>
      <c r="J368" s="99"/>
      <c r="K368" s="95"/>
      <c r="L368" s="1"/>
      <c r="M368" s="1"/>
      <c r="N368" s="1"/>
      <c r="O368" s="1"/>
      <c r="P368" s="1"/>
    </row>
    <row r="369" spans="1:16" ht="12.75">
      <c r="A369" s="90"/>
      <c r="C369" s="91"/>
      <c r="D369" s="91"/>
      <c r="E369" s="91"/>
      <c r="F369" s="92"/>
      <c r="G369" s="97"/>
      <c r="H369" s="80"/>
      <c r="I369" s="112"/>
      <c r="J369" s="115"/>
      <c r="K369" s="103"/>
      <c r="L369" s="1"/>
      <c r="M369" s="1"/>
      <c r="N369" s="1"/>
      <c r="O369" s="1"/>
      <c r="P369" s="1"/>
    </row>
    <row r="370" spans="1:16" ht="12.75">
      <c r="A370" s="90"/>
      <c r="C370" s="91"/>
      <c r="D370" s="91"/>
      <c r="E370" s="91"/>
      <c r="F370" s="92"/>
      <c r="G370" s="97"/>
      <c r="H370" s="80"/>
      <c r="I370" s="101"/>
      <c r="J370" s="102"/>
      <c r="K370" s="103"/>
      <c r="L370" s="1"/>
      <c r="M370" s="1"/>
      <c r="N370" s="1"/>
      <c r="O370" s="1"/>
      <c r="P370" s="1"/>
    </row>
    <row r="371" spans="1:16" ht="12.75">
      <c r="A371" s="90"/>
      <c r="C371" s="91"/>
      <c r="D371" s="91"/>
      <c r="E371" s="91"/>
      <c r="F371" s="92"/>
      <c r="G371" s="97"/>
      <c r="H371" s="80"/>
      <c r="I371" s="98"/>
      <c r="J371" s="114"/>
      <c r="K371" s="103"/>
      <c r="L371" s="1"/>
      <c r="M371" s="1"/>
      <c r="N371" s="1"/>
      <c r="O371" s="1"/>
      <c r="P371" s="1"/>
    </row>
    <row r="372" spans="1:16" ht="12.75">
      <c r="A372" s="90"/>
      <c r="C372" s="91"/>
      <c r="D372" s="91"/>
      <c r="E372" s="91"/>
      <c r="F372" s="92"/>
      <c r="G372" s="97"/>
      <c r="H372" s="80"/>
      <c r="I372" s="98"/>
      <c r="J372" s="114"/>
      <c r="K372" s="103"/>
      <c r="L372" s="1"/>
      <c r="M372" s="1"/>
      <c r="N372" s="1"/>
      <c r="O372" s="1"/>
      <c r="P372" s="1"/>
    </row>
    <row r="373" spans="1:16" ht="12.75">
      <c r="A373" s="90"/>
      <c r="C373" s="91"/>
      <c r="D373" s="91"/>
      <c r="E373" s="91"/>
      <c r="F373" s="92"/>
      <c r="G373" s="97"/>
      <c r="H373" s="80"/>
      <c r="I373" s="98"/>
      <c r="J373" s="114"/>
      <c r="K373" s="103"/>
      <c r="L373" s="1"/>
      <c r="M373" s="1"/>
      <c r="N373" s="1"/>
      <c r="O373" s="1"/>
      <c r="P373" s="1"/>
    </row>
    <row r="374" spans="1:16" ht="12.75">
      <c r="A374" s="90"/>
      <c r="C374" s="91"/>
      <c r="D374" s="91"/>
      <c r="E374" s="91"/>
      <c r="F374" s="92"/>
      <c r="G374" s="97"/>
      <c r="H374" s="80"/>
      <c r="I374" s="98"/>
      <c r="J374" s="114"/>
      <c r="K374" s="103"/>
      <c r="L374" s="1"/>
      <c r="M374" s="1"/>
      <c r="N374" s="1"/>
      <c r="O374" s="1"/>
      <c r="P374" s="1"/>
    </row>
    <row r="375" spans="1:16" ht="12.75">
      <c r="A375" s="90"/>
      <c r="C375" s="91"/>
      <c r="D375" s="91"/>
      <c r="E375" s="91"/>
      <c r="F375" s="92"/>
      <c r="G375" s="97"/>
      <c r="H375" s="80"/>
      <c r="I375" s="98"/>
      <c r="J375" s="114"/>
      <c r="K375" s="103"/>
      <c r="L375" s="1"/>
      <c r="M375" s="1"/>
      <c r="N375" s="1"/>
      <c r="O375" s="1"/>
      <c r="P375" s="1"/>
    </row>
    <row r="376" spans="1:16" ht="12.75">
      <c r="A376" s="90"/>
      <c r="C376" s="91"/>
      <c r="D376" s="91"/>
      <c r="E376" s="91"/>
      <c r="F376" s="92"/>
      <c r="G376" s="73"/>
      <c r="H376" s="80"/>
      <c r="I376" s="98"/>
      <c r="J376" s="102"/>
      <c r="K376" s="116"/>
      <c r="L376" s="1"/>
      <c r="M376" s="1"/>
      <c r="N376" s="1"/>
      <c r="O376" s="1"/>
      <c r="P376" s="1"/>
    </row>
    <row r="377" spans="1:16" ht="12.75">
      <c r="A377" s="90"/>
      <c r="C377" s="91"/>
      <c r="D377" s="91"/>
      <c r="E377" s="91"/>
      <c r="F377" s="92"/>
      <c r="G377" s="73"/>
      <c r="H377" s="80"/>
      <c r="I377" s="98"/>
      <c r="J377" s="102"/>
      <c r="K377" s="116"/>
      <c r="L377" s="1"/>
      <c r="M377" s="1"/>
      <c r="N377" s="1"/>
      <c r="O377" s="1"/>
      <c r="P377" s="1"/>
    </row>
    <row r="378" spans="1:16" ht="12.75">
      <c r="A378" s="90"/>
      <c r="C378" s="91"/>
      <c r="D378" s="91"/>
      <c r="E378" s="91"/>
      <c r="F378" s="92"/>
      <c r="G378" s="73"/>
      <c r="H378" s="80"/>
      <c r="I378" s="98"/>
      <c r="J378" s="102"/>
      <c r="K378" s="116"/>
      <c r="L378" s="1"/>
      <c r="M378" s="1"/>
      <c r="N378" s="1"/>
      <c r="O378" s="1"/>
      <c r="P378" s="1"/>
    </row>
    <row r="379" spans="1:16" ht="12.75">
      <c r="A379" s="90"/>
      <c r="C379" s="91"/>
      <c r="D379" s="91"/>
      <c r="E379" s="91"/>
      <c r="F379" s="92"/>
      <c r="G379" s="73"/>
      <c r="H379" s="80"/>
      <c r="I379" s="98"/>
      <c r="J379" s="102"/>
      <c r="K379" s="116"/>
      <c r="L379" s="1"/>
      <c r="M379" s="1"/>
      <c r="N379" s="1"/>
      <c r="O379" s="1"/>
      <c r="P379" s="1"/>
    </row>
    <row r="380" spans="1:16" ht="12.75">
      <c r="A380" s="90"/>
      <c r="C380" s="91"/>
      <c r="D380" s="91"/>
      <c r="E380" s="91"/>
      <c r="F380" s="92"/>
      <c r="G380" s="73"/>
      <c r="H380" s="80"/>
      <c r="I380" s="98"/>
      <c r="J380" s="102"/>
      <c r="K380" s="116"/>
      <c r="L380" s="1"/>
      <c r="M380" s="1"/>
      <c r="N380" s="1"/>
      <c r="O380" s="1"/>
      <c r="P380" s="1"/>
    </row>
    <row r="381" spans="1:16" ht="12.75">
      <c r="A381" s="90"/>
      <c r="C381" s="91"/>
      <c r="D381" s="91"/>
      <c r="E381" s="91"/>
      <c r="F381" s="92"/>
      <c r="G381" s="73"/>
      <c r="H381" s="80"/>
      <c r="I381" s="98"/>
      <c r="J381" s="102"/>
      <c r="K381" s="116"/>
      <c r="L381" s="1"/>
      <c r="M381" s="1"/>
      <c r="N381" s="1"/>
      <c r="O381" s="1"/>
      <c r="P381" s="1"/>
    </row>
    <row r="382" spans="1:16" ht="12.75">
      <c r="A382" s="90"/>
      <c r="C382" s="91"/>
      <c r="D382" s="91"/>
      <c r="E382" s="91"/>
      <c r="F382" s="92"/>
      <c r="G382" s="73"/>
      <c r="H382" s="80"/>
      <c r="I382" s="98"/>
      <c r="J382" s="102"/>
      <c r="K382" s="116"/>
      <c r="L382" s="1"/>
      <c r="M382" s="1"/>
      <c r="N382" s="1"/>
      <c r="O382" s="1"/>
      <c r="P382" s="1"/>
    </row>
    <row r="383" spans="1:16" ht="12.75">
      <c r="A383" s="90"/>
      <c r="C383" s="91"/>
      <c r="D383" s="91"/>
      <c r="E383" s="91"/>
      <c r="F383" s="92"/>
      <c r="G383" s="73"/>
      <c r="H383" s="80"/>
      <c r="I383" s="98"/>
      <c r="J383" s="102"/>
      <c r="K383" s="116"/>
      <c r="L383" s="1"/>
      <c r="M383" s="1"/>
      <c r="N383" s="1"/>
      <c r="O383" s="1"/>
      <c r="P383" s="1"/>
    </row>
    <row r="384" spans="1:16" ht="12.75">
      <c r="A384" s="90"/>
      <c r="C384" s="91"/>
      <c r="D384" s="91"/>
      <c r="E384" s="91"/>
      <c r="F384" s="92"/>
      <c r="G384" s="73"/>
      <c r="H384" s="80"/>
      <c r="I384" s="98"/>
      <c r="J384" s="102"/>
      <c r="K384" s="116"/>
      <c r="L384" s="1"/>
      <c r="M384" s="1"/>
      <c r="N384" s="1"/>
      <c r="O384" s="1"/>
      <c r="P384" s="1"/>
    </row>
    <row r="385" spans="1:16" ht="12.75">
      <c r="A385" s="90"/>
      <c r="C385" s="91"/>
      <c r="D385" s="91"/>
      <c r="E385" s="91"/>
      <c r="F385" s="92"/>
      <c r="G385" s="73"/>
      <c r="H385" s="80"/>
      <c r="I385" s="98"/>
      <c r="J385" s="102"/>
      <c r="K385" s="116"/>
      <c r="L385" s="1"/>
      <c r="M385" s="1"/>
      <c r="N385" s="1"/>
      <c r="O385" s="1"/>
      <c r="P385" s="1"/>
    </row>
    <row r="386" spans="1:16" ht="12.75">
      <c r="A386" s="90"/>
      <c r="C386" s="91"/>
      <c r="D386" s="91"/>
      <c r="E386" s="91"/>
      <c r="F386" s="92"/>
      <c r="G386" s="73"/>
      <c r="H386" s="80"/>
      <c r="I386" s="98"/>
      <c r="J386" s="102"/>
      <c r="K386" s="116"/>
      <c r="L386" s="1"/>
      <c r="M386" s="1"/>
      <c r="N386" s="1"/>
      <c r="O386" s="1"/>
      <c r="P386" s="1"/>
    </row>
    <row r="387" spans="1:16" ht="12.75">
      <c r="A387" s="90"/>
      <c r="C387" s="91"/>
      <c r="D387" s="91"/>
      <c r="E387" s="91"/>
      <c r="F387" s="92"/>
      <c r="G387" s="73"/>
      <c r="H387" s="80"/>
      <c r="I387" s="98"/>
      <c r="J387" s="102"/>
      <c r="K387" s="116"/>
      <c r="L387" s="1"/>
      <c r="M387" s="1"/>
      <c r="N387" s="1"/>
      <c r="O387" s="1"/>
      <c r="P387" s="1"/>
    </row>
    <row r="388" spans="1:16" ht="12.75">
      <c r="A388" s="90"/>
      <c r="C388" s="91"/>
      <c r="D388" s="91"/>
      <c r="E388" s="91"/>
      <c r="F388" s="92"/>
      <c r="G388" s="73"/>
      <c r="H388" s="80"/>
      <c r="I388" s="98"/>
      <c r="J388" s="102"/>
      <c r="K388" s="116"/>
      <c r="L388" s="1"/>
      <c r="M388" s="1"/>
      <c r="N388" s="1"/>
      <c r="O388" s="1"/>
      <c r="P388" s="1"/>
    </row>
    <row r="389" spans="1:16" ht="12.75">
      <c r="A389" s="90"/>
      <c r="C389" s="91"/>
      <c r="D389" s="91"/>
      <c r="E389" s="91"/>
      <c r="F389" s="92"/>
      <c r="G389" s="73"/>
      <c r="H389" s="80"/>
      <c r="I389" s="98"/>
      <c r="J389" s="102"/>
      <c r="K389" s="96"/>
      <c r="L389" s="1"/>
      <c r="M389" s="1"/>
      <c r="N389" s="1"/>
      <c r="O389" s="1"/>
      <c r="P389" s="1"/>
    </row>
    <row r="390" spans="1:16" ht="12.75">
      <c r="A390" s="90"/>
      <c r="C390" s="91"/>
      <c r="D390" s="91"/>
      <c r="E390" s="91"/>
      <c r="F390" s="92"/>
      <c r="G390" s="73"/>
      <c r="H390" s="80"/>
      <c r="I390" s="98"/>
      <c r="J390" s="102"/>
      <c r="K390" s="96"/>
      <c r="L390" s="1"/>
      <c r="M390" s="1"/>
      <c r="N390" s="1"/>
      <c r="O390" s="1"/>
      <c r="P390" s="1"/>
    </row>
    <row r="391" spans="1:16" ht="12.75">
      <c r="A391" s="90"/>
      <c r="C391" s="91"/>
      <c r="D391" s="91"/>
      <c r="E391" s="91"/>
      <c r="F391" s="92"/>
      <c r="G391" s="73"/>
      <c r="H391" s="80"/>
      <c r="I391" s="98"/>
      <c r="J391" s="102"/>
      <c r="K391" s="95"/>
      <c r="L391" s="1"/>
      <c r="M391" s="1"/>
      <c r="N391" s="1"/>
      <c r="O391" s="1"/>
      <c r="P391" s="1"/>
    </row>
    <row r="392" spans="1:16" ht="12.75">
      <c r="A392" s="90"/>
      <c r="C392" s="91"/>
      <c r="D392" s="91"/>
      <c r="E392" s="91"/>
      <c r="F392" s="92"/>
      <c r="G392" s="73"/>
      <c r="H392" s="80"/>
      <c r="I392" s="98"/>
      <c r="J392" s="102"/>
      <c r="K392" s="95"/>
      <c r="L392" s="1"/>
      <c r="M392" s="1"/>
      <c r="N392" s="1"/>
      <c r="O392" s="1"/>
      <c r="P392" s="1"/>
    </row>
    <row r="393" spans="1:16" ht="12.75">
      <c r="A393" s="90"/>
      <c r="C393" s="91"/>
      <c r="D393" s="91"/>
      <c r="E393" s="91"/>
      <c r="F393" s="92"/>
      <c r="G393" s="73"/>
      <c r="H393" s="80"/>
      <c r="I393" s="98"/>
      <c r="J393" s="102"/>
      <c r="K393" s="95"/>
      <c r="L393" s="1"/>
      <c r="M393" s="1"/>
      <c r="N393" s="1"/>
      <c r="O393" s="1"/>
      <c r="P393" s="1"/>
    </row>
    <row r="394" spans="1:16" ht="12.75">
      <c r="A394" s="90"/>
      <c r="C394" s="91"/>
      <c r="D394" s="91"/>
      <c r="E394" s="91"/>
      <c r="F394" s="92"/>
      <c r="G394" s="73"/>
      <c r="H394" s="80"/>
      <c r="I394" s="98"/>
      <c r="J394" s="100"/>
      <c r="K394" s="103"/>
      <c r="L394" s="1"/>
      <c r="M394" s="1"/>
      <c r="N394" s="1"/>
      <c r="O394" s="1"/>
      <c r="P394" s="1"/>
    </row>
    <row r="395" spans="1:16" ht="12.75">
      <c r="A395" s="90"/>
      <c r="C395" s="91"/>
      <c r="D395" s="91"/>
      <c r="E395" s="91"/>
      <c r="F395" s="92"/>
      <c r="G395" s="73"/>
      <c r="H395" s="80"/>
      <c r="I395" s="98"/>
      <c r="J395" s="100"/>
      <c r="K395" s="103"/>
      <c r="L395" s="1"/>
      <c r="M395" s="1"/>
      <c r="N395" s="1"/>
      <c r="O395" s="1"/>
      <c r="P395" s="1"/>
    </row>
    <row r="396" spans="1:16" ht="12.75">
      <c r="A396" s="90"/>
      <c r="C396" s="91"/>
      <c r="D396" s="91"/>
      <c r="E396" s="91"/>
      <c r="F396" s="92"/>
      <c r="G396" s="73"/>
      <c r="H396" s="80"/>
      <c r="I396" s="98"/>
      <c r="J396" s="100"/>
      <c r="K396" s="103"/>
      <c r="L396" s="1"/>
      <c r="M396" s="1"/>
      <c r="N396" s="1"/>
      <c r="O396" s="1"/>
      <c r="P396" s="1"/>
    </row>
    <row r="397" spans="1:16" ht="12.75">
      <c r="A397" s="90"/>
      <c r="C397" s="91"/>
      <c r="D397" s="91"/>
      <c r="E397" s="91"/>
      <c r="F397" s="92"/>
      <c r="G397" s="73"/>
      <c r="H397" s="80"/>
      <c r="I397" s="98"/>
      <c r="J397" s="100"/>
      <c r="K397" s="103"/>
      <c r="L397" s="1"/>
      <c r="M397" s="1"/>
      <c r="N397" s="1"/>
      <c r="O397" s="1"/>
      <c r="P397" s="1"/>
    </row>
    <row r="398" spans="1:16" ht="12.75">
      <c r="A398" s="90"/>
      <c r="C398" s="91"/>
      <c r="D398" s="91"/>
      <c r="E398" s="91"/>
      <c r="F398" s="92"/>
      <c r="G398" s="73"/>
      <c r="H398" s="80"/>
      <c r="I398" s="98"/>
      <c r="J398" s="100"/>
      <c r="K398" s="103"/>
      <c r="L398" s="1"/>
      <c r="M398" s="1"/>
      <c r="N398" s="1"/>
      <c r="O398" s="1"/>
      <c r="P398" s="1"/>
    </row>
    <row r="399" spans="1:16" ht="12.75">
      <c r="A399" s="90"/>
      <c r="C399" s="91"/>
      <c r="D399" s="91"/>
      <c r="E399" s="91"/>
      <c r="F399" s="92"/>
      <c r="G399" s="73"/>
      <c r="H399" s="80"/>
      <c r="I399" s="98"/>
      <c r="J399" s="100"/>
      <c r="K399" s="103"/>
      <c r="L399" s="1"/>
      <c r="M399" s="1"/>
      <c r="N399" s="1"/>
      <c r="O399" s="1"/>
      <c r="P399" s="1"/>
    </row>
    <row r="400" spans="1:16" ht="12.75">
      <c r="A400" s="90"/>
      <c r="C400" s="91"/>
      <c r="D400" s="91"/>
      <c r="E400" s="91"/>
      <c r="F400" s="92"/>
      <c r="G400" s="73"/>
      <c r="H400" s="80"/>
      <c r="I400" s="98"/>
      <c r="J400" s="100"/>
      <c r="K400" s="116"/>
      <c r="L400" s="1"/>
      <c r="M400" s="1"/>
      <c r="N400" s="1"/>
      <c r="O400" s="1"/>
      <c r="P400" s="1"/>
    </row>
    <row r="401" spans="1:16" ht="12.75">
      <c r="A401" s="90"/>
      <c r="C401" s="91"/>
      <c r="D401" s="91"/>
      <c r="E401" s="91"/>
      <c r="F401" s="92"/>
      <c r="G401" s="73"/>
      <c r="H401" s="80"/>
      <c r="I401" s="98"/>
      <c r="J401" s="100"/>
      <c r="K401" s="116"/>
      <c r="L401" s="1"/>
      <c r="M401" s="1"/>
      <c r="N401" s="1"/>
      <c r="O401" s="1"/>
      <c r="P401" s="1"/>
    </row>
    <row r="402" spans="1:16" ht="12.75">
      <c r="A402" s="90"/>
      <c r="C402" s="91"/>
      <c r="D402" s="91"/>
      <c r="E402" s="91"/>
      <c r="F402" s="92"/>
      <c r="G402" s="73"/>
      <c r="H402" s="80"/>
      <c r="I402" s="98"/>
      <c r="J402" s="100"/>
      <c r="K402" s="116"/>
      <c r="L402" s="1"/>
      <c r="M402" s="1"/>
      <c r="N402" s="1"/>
      <c r="O402" s="1"/>
      <c r="P402" s="1"/>
    </row>
    <row r="403" spans="1:16" ht="12.75">
      <c r="A403" s="90"/>
      <c r="C403" s="91"/>
      <c r="D403" s="91"/>
      <c r="E403" s="91"/>
      <c r="F403" s="92"/>
      <c r="G403" s="73"/>
      <c r="H403" s="80"/>
      <c r="I403" s="98"/>
      <c r="J403" s="100"/>
      <c r="K403" s="116"/>
      <c r="L403" s="1"/>
      <c r="M403" s="1"/>
      <c r="N403" s="1"/>
      <c r="O403" s="1"/>
      <c r="P403" s="1"/>
    </row>
    <row r="404" spans="1:16" ht="12.75">
      <c r="A404" s="90"/>
      <c r="C404" s="91"/>
      <c r="D404" s="91"/>
      <c r="E404" s="91"/>
      <c r="F404" s="92"/>
      <c r="G404" s="73"/>
      <c r="H404" s="80"/>
      <c r="I404" s="98"/>
      <c r="J404" s="100"/>
      <c r="K404" s="116"/>
      <c r="L404" s="1"/>
      <c r="M404" s="1"/>
      <c r="N404" s="1"/>
      <c r="O404" s="1"/>
      <c r="P404" s="1"/>
    </row>
    <row r="405" spans="1:16" ht="12.75">
      <c r="A405" s="90"/>
      <c r="C405" s="91"/>
      <c r="D405" s="91"/>
      <c r="E405" s="91"/>
      <c r="F405" s="92"/>
      <c r="G405" s="73"/>
      <c r="H405" s="80"/>
      <c r="I405" s="98"/>
      <c r="J405" s="100"/>
      <c r="K405" s="116"/>
      <c r="L405" s="1"/>
      <c r="M405" s="1"/>
      <c r="N405" s="1"/>
      <c r="O405" s="1"/>
      <c r="P405" s="1"/>
    </row>
    <row r="406" spans="1:16" ht="12.75">
      <c r="A406" s="90"/>
      <c r="C406" s="91"/>
      <c r="D406" s="91"/>
      <c r="E406" s="91"/>
      <c r="F406" s="92"/>
      <c r="G406" s="73"/>
      <c r="H406" s="80"/>
      <c r="I406" s="98"/>
      <c r="J406" s="100"/>
      <c r="K406" s="116"/>
      <c r="L406" s="1"/>
      <c r="M406" s="1"/>
      <c r="N406" s="1"/>
      <c r="O406" s="1"/>
      <c r="P406" s="1"/>
    </row>
    <row r="407" spans="1:16" ht="12.75">
      <c r="A407" s="90"/>
      <c r="C407" s="91"/>
      <c r="D407" s="91"/>
      <c r="E407" s="91"/>
      <c r="F407" s="92"/>
      <c r="G407" s="73"/>
      <c r="H407" s="80"/>
      <c r="I407" s="98"/>
      <c r="J407" s="100"/>
      <c r="K407" s="103"/>
      <c r="L407" s="1"/>
      <c r="M407" s="1"/>
      <c r="N407" s="1"/>
      <c r="O407" s="1"/>
      <c r="P407" s="1"/>
    </row>
    <row r="408" spans="1:16" ht="12.75">
      <c r="A408" s="90"/>
      <c r="C408" s="91"/>
      <c r="D408" s="91"/>
      <c r="E408" s="91"/>
      <c r="F408" s="92"/>
      <c r="G408" s="73"/>
      <c r="H408" s="80"/>
      <c r="I408" s="98"/>
      <c r="J408" s="100"/>
      <c r="K408" s="103"/>
      <c r="L408" s="1"/>
      <c r="M408" s="1"/>
      <c r="N408" s="1"/>
      <c r="O408" s="1"/>
      <c r="P408" s="1"/>
    </row>
    <row r="409" spans="1:16" ht="12.75">
      <c r="A409" s="90"/>
      <c r="C409" s="91"/>
      <c r="D409" s="91"/>
      <c r="E409" s="91"/>
      <c r="F409" s="92"/>
      <c r="G409" s="73"/>
      <c r="H409" s="80"/>
      <c r="I409" s="98"/>
      <c r="J409" s="100"/>
      <c r="K409" s="103"/>
      <c r="L409" s="1"/>
      <c r="M409" s="1"/>
      <c r="N409" s="1"/>
      <c r="O409" s="1"/>
      <c r="P409" s="1"/>
    </row>
    <row r="410" spans="1:16" ht="12.75">
      <c r="A410" s="90"/>
      <c r="C410" s="91"/>
      <c r="D410" s="91"/>
      <c r="E410" s="91"/>
      <c r="F410" s="92"/>
      <c r="G410" s="73"/>
      <c r="H410" s="80"/>
      <c r="I410" s="98"/>
      <c r="J410" s="100"/>
      <c r="K410" s="103"/>
      <c r="L410" s="1"/>
      <c r="M410" s="1"/>
      <c r="N410" s="1"/>
      <c r="O410" s="1"/>
      <c r="P410" s="1"/>
    </row>
    <row r="411" spans="1:16" ht="12.75">
      <c r="A411" s="90"/>
      <c r="C411" s="91"/>
      <c r="D411" s="91"/>
      <c r="E411" s="91"/>
      <c r="F411" s="92"/>
      <c r="G411" s="73"/>
      <c r="H411" s="80"/>
      <c r="I411" s="98"/>
      <c r="J411" s="100"/>
      <c r="K411" s="103"/>
      <c r="L411" s="1"/>
      <c r="M411" s="1"/>
      <c r="N411" s="1"/>
      <c r="O411" s="1"/>
      <c r="P411" s="1"/>
    </row>
    <row r="412" spans="1:16" ht="12.75">
      <c r="A412" s="90"/>
      <c r="C412" s="91"/>
      <c r="D412" s="91"/>
      <c r="E412" s="91"/>
      <c r="F412" s="92"/>
      <c r="G412" s="73"/>
      <c r="H412" s="80"/>
      <c r="I412" s="98"/>
      <c r="J412" s="100"/>
      <c r="K412" s="103"/>
      <c r="L412" s="1"/>
      <c r="M412" s="1"/>
      <c r="N412" s="1"/>
      <c r="O412" s="1"/>
      <c r="P412" s="1"/>
    </row>
    <row r="413" spans="1:16" ht="12.75">
      <c r="A413" s="90"/>
      <c r="C413" s="91"/>
      <c r="D413" s="91"/>
      <c r="E413" s="91"/>
      <c r="F413" s="92"/>
      <c r="G413" s="73"/>
      <c r="H413" s="80"/>
      <c r="I413" s="98"/>
      <c r="J413" s="100"/>
      <c r="K413" s="103"/>
      <c r="L413" s="1"/>
      <c r="M413" s="1"/>
      <c r="N413" s="1"/>
      <c r="O413" s="1"/>
      <c r="P413" s="1"/>
    </row>
    <row r="414" spans="1:16" ht="12.75">
      <c r="A414" s="90"/>
      <c r="C414" s="91"/>
      <c r="D414" s="91"/>
      <c r="E414" s="91"/>
      <c r="F414" s="92"/>
      <c r="G414" s="73"/>
      <c r="H414" s="80"/>
      <c r="I414" s="98"/>
      <c r="J414" s="100"/>
      <c r="K414" s="103"/>
      <c r="L414" s="1"/>
      <c r="M414" s="1"/>
      <c r="N414" s="1"/>
      <c r="O414" s="1"/>
      <c r="P414" s="1"/>
    </row>
    <row r="415" spans="1:16" ht="12.75">
      <c r="A415" s="90"/>
      <c r="C415" s="91"/>
      <c r="D415" s="91"/>
      <c r="E415" s="91"/>
      <c r="F415" s="92"/>
      <c r="G415" s="73"/>
      <c r="H415" s="80"/>
      <c r="I415" s="98"/>
      <c r="J415" s="100"/>
      <c r="K415" s="103"/>
      <c r="L415" s="1"/>
      <c r="M415" s="1"/>
      <c r="N415" s="1"/>
      <c r="O415" s="1"/>
      <c r="P415" s="1"/>
    </row>
    <row r="416" spans="1:16" ht="12.75">
      <c r="A416" s="90"/>
      <c r="C416" s="91"/>
      <c r="D416" s="91"/>
      <c r="E416" s="91"/>
      <c r="F416" s="92"/>
      <c r="G416" s="73"/>
      <c r="H416" s="80"/>
      <c r="I416" s="98"/>
      <c r="J416" s="100"/>
      <c r="K416" s="103"/>
      <c r="L416" s="1"/>
      <c r="M416" s="1"/>
      <c r="N416" s="1"/>
      <c r="O416" s="1"/>
      <c r="P416" s="1"/>
    </row>
    <row r="417" spans="1:16" ht="12.75">
      <c r="A417" s="90"/>
      <c r="C417" s="91"/>
      <c r="D417" s="91"/>
      <c r="E417" s="91"/>
      <c r="F417" s="92"/>
      <c r="G417" s="73"/>
      <c r="H417" s="80"/>
      <c r="I417" s="98"/>
      <c r="J417" s="100"/>
      <c r="K417" s="103"/>
      <c r="L417" s="1"/>
      <c r="M417" s="1"/>
      <c r="N417" s="1"/>
      <c r="O417" s="1"/>
      <c r="P417" s="1"/>
    </row>
    <row r="418" spans="1:16" ht="12.75">
      <c r="A418" s="90"/>
      <c r="C418" s="91"/>
      <c r="D418" s="91"/>
      <c r="E418" s="91"/>
      <c r="F418" s="92"/>
      <c r="G418" s="73"/>
      <c r="H418" s="80"/>
      <c r="I418" s="98"/>
      <c r="J418" s="100"/>
      <c r="K418" s="103"/>
      <c r="L418" s="1"/>
      <c r="M418" s="1"/>
      <c r="N418" s="1"/>
      <c r="O418" s="1"/>
      <c r="P418" s="1"/>
    </row>
    <row r="419" spans="1:16" ht="12.75">
      <c r="A419" s="90"/>
      <c r="C419" s="91"/>
      <c r="D419" s="91"/>
      <c r="E419" s="91"/>
      <c r="F419" s="92"/>
      <c r="G419" s="73"/>
      <c r="H419" s="80"/>
      <c r="I419" s="98"/>
      <c r="J419" s="100"/>
      <c r="K419" s="103"/>
      <c r="L419" s="1"/>
      <c r="M419" s="1"/>
      <c r="N419" s="1"/>
      <c r="O419" s="1"/>
      <c r="P419" s="1"/>
    </row>
    <row r="420" spans="1:16" ht="12.75">
      <c r="A420" s="90"/>
      <c r="C420" s="91"/>
      <c r="D420" s="91"/>
      <c r="E420" s="91"/>
      <c r="F420" s="92"/>
      <c r="G420" s="73"/>
      <c r="H420" s="80"/>
      <c r="I420" s="98"/>
      <c r="J420" s="100"/>
      <c r="K420" s="103"/>
      <c r="L420" s="1"/>
      <c r="M420" s="1"/>
      <c r="N420" s="1"/>
      <c r="O420" s="1"/>
      <c r="P420" s="1"/>
    </row>
    <row r="421" spans="1:16" ht="12.75">
      <c r="A421" s="90"/>
      <c r="C421" s="91"/>
      <c r="D421" s="91"/>
      <c r="E421" s="91"/>
      <c r="F421" s="92"/>
      <c r="G421" s="73"/>
      <c r="H421" s="80"/>
      <c r="I421" s="98"/>
      <c r="J421" s="100"/>
      <c r="K421" s="103"/>
      <c r="L421" s="1"/>
      <c r="M421" s="1"/>
      <c r="N421" s="1"/>
      <c r="O421" s="1"/>
      <c r="P421" s="1"/>
    </row>
    <row r="422" spans="1:16" ht="12.75">
      <c r="A422" s="90"/>
      <c r="C422" s="91"/>
      <c r="D422" s="91"/>
      <c r="E422" s="91"/>
      <c r="F422" s="92"/>
      <c r="G422" s="73"/>
      <c r="H422" s="80"/>
      <c r="I422" s="98"/>
      <c r="J422" s="100"/>
      <c r="K422" s="103"/>
      <c r="L422" s="1"/>
      <c r="M422" s="1"/>
      <c r="N422" s="1"/>
      <c r="O422" s="1"/>
      <c r="P422" s="1"/>
    </row>
    <row r="423" spans="1:16" ht="12.75">
      <c r="A423" s="90"/>
      <c r="C423" s="91"/>
      <c r="D423" s="91"/>
      <c r="E423" s="91"/>
      <c r="F423" s="92"/>
      <c r="G423" s="73"/>
      <c r="H423" s="80"/>
      <c r="I423" s="98"/>
      <c r="J423" s="100"/>
      <c r="K423" s="103"/>
      <c r="L423" s="1"/>
      <c r="M423" s="1"/>
      <c r="N423" s="1"/>
      <c r="O423" s="1"/>
      <c r="P423" s="1"/>
    </row>
    <row r="424" spans="1:16" ht="12.75">
      <c r="A424" s="90"/>
      <c r="C424" s="91"/>
      <c r="D424" s="91"/>
      <c r="E424" s="91"/>
      <c r="F424" s="92"/>
      <c r="G424" s="73"/>
      <c r="H424" s="80"/>
      <c r="I424" s="98"/>
      <c r="J424" s="100"/>
      <c r="K424" s="103"/>
      <c r="L424" s="1"/>
      <c r="M424" s="1"/>
      <c r="N424" s="1"/>
      <c r="O424" s="1"/>
      <c r="P424" s="1"/>
    </row>
    <row r="425" spans="1:16" ht="12.75">
      <c r="A425" s="90"/>
      <c r="C425" s="91"/>
      <c r="D425" s="91"/>
      <c r="E425" s="91"/>
      <c r="F425" s="92"/>
      <c r="G425" s="73"/>
      <c r="H425" s="80"/>
      <c r="I425" s="98"/>
      <c r="J425" s="100"/>
      <c r="K425" s="103"/>
      <c r="L425" s="1"/>
      <c r="M425" s="1"/>
      <c r="N425" s="1"/>
      <c r="O425" s="1"/>
      <c r="P425" s="1"/>
    </row>
    <row r="426" spans="1:16" ht="12.75">
      <c r="A426" s="90"/>
      <c r="C426" s="91"/>
      <c r="D426" s="91"/>
      <c r="E426" s="91"/>
      <c r="F426" s="92"/>
      <c r="G426" s="73"/>
      <c r="H426" s="80"/>
      <c r="I426" s="98"/>
      <c r="J426" s="100"/>
      <c r="K426" s="103"/>
      <c r="L426" s="1"/>
      <c r="M426" s="1"/>
      <c r="N426" s="1"/>
      <c r="O426" s="1"/>
      <c r="P426" s="1"/>
    </row>
    <row r="427" spans="1:16" ht="12.75">
      <c r="A427" s="90"/>
      <c r="C427" s="91"/>
      <c r="D427" s="91"/>
      <c r="E427" s="91"/>
      <c r="F427" s="92"/>
      <c r="G427" s="73"/>
      <c r="H427" s="80"/>
      <c r="I427" s="98"/>
      <c r="J427" s="100"/>
      <c r="K427" s="103"/>
      <c r="L427" s="1"/>
      <c r="M427" s="1"/>
      <c r="N427" s="1"/>
      <c r="O427" s="1"/>
      <c r="P427" s="1"/>
    </row>
    <row r="428" spans="1:16" ht="12.75">
      <c r="A428" s="90"/>
      <c r="C428" s="91"/>
      <c r="D428" s="91"/>
      <c r="E428" s="91"/>
      <c r="F428" s="92"/>
      <c r="G428" s="73"/>
      <c r="H428" s="80"/>
      <c r="I428" s="98"/>
      <c r="J428" s="100"/>
      <c r="K428" s="103"/>
      <c r="L428" s="1"/>
      <c r="M428" s="1"/>
      <c r="N428" s="1"/>
      <c r="O428" s="1"/>
      <c r="P428" s="1"/>
    </row>
    <row r="429" spans="1:16" ht="12.75">
      <c r="A429" s="90"/>
      <c r="C429" s="91"/>
      <c r="D429" s="91"/>
      <c r="E429" s="91"/>
      <c r="F429" s="92"/>
      <c r="G429" s="73"/>
      <c r="H429" s="80"/>
      <c r="I429" s="98"/>
      <c r="J429" s="100"/>
      <c r="K429" s="103"/>
      <c r="L429" s="1"/>
      <c r="M429" s="1"/>
      <c r="N429" s="1"/>
      <c r="O429" s="1"/>
      <c r="P429" s="1"/>
    </row>
    <row r="430" spans="1:16" ht="12.75">
      <c r="A430" s="90"/>
      <c r="C430" s="91"/>
      <c r="D430" s="91"/>
      <c r="E430" s="91"/>
      <c r="F430" s="92"/>
      <c r="G430" s="73"/>
      <c r="H430" s="80"/>
      <c r="I430" s="98"/>
      <c r="J430" s="100"/>
      <c r="K430" s="95"/>
      <c r="L430" s="1"/>
      <c r="M430" s="1"/>
      <c r="N430" s="1"/>
      <c r="O430" s="1"/>
      <c r="P430" s="1"/>
    </row>
    <row r="431" spans="1:16" ht="12.75">
      <c r="A431" s="90"/>
      <c r="C431" s="91"/>
      <c r="D431" s="91"/>
      <c r="E431" s="91"/>
      <c r="F431" s="92"/>
      <c r="G431" s="73"/>
      <c r="H431" s="80"/>
      <c r="I431" s="98"/>
      <c r="J431" s="100"/>
      <c r="K431" s="95"/>
      <c r="L431" s="1"/>
      <c r="M431" s="1"/>
      <c r="N431" s="1"/>
      <c r="O431" s="1"/>
      <c r="P431" s="1"/>
    </row>
    <row r="432" spans="1:16" ht="12.75">
      <c r="A432" s="90"/>
      <c r="C432" s="91"/>
      <c r="D432" s="91"/>
      <c r="E432" s="91"/>
      <c r="F432" s="92"/>
      <c r="G432" s="73"/>
      <c r="H432" s="80"/>
      <c r="I432" s="98"/>
      <c r="J432" s="100"/>
      <c r="K432" s="95"/>
      <c r="L432" s="1"/>
      <c r="M432" s="1"/>
      <c r="N432" s="1"/>
      <c r="O432" s="1"/>
      <c r="P432" s="1"/>
    </row>
    <row r="433" spans="1:16" ht="12.75">
      <c r="A433" s="90"/>
      <c r="C433" s="91"/>
      <c r="D433" s="91"/>
      <c r="E433" s="91"/>
      <c r="F433" s="92"/>
      <c r="G433" s="73"/>
      <c r="H433" s="80"/>
      <c r="I433" s="98"/>
      <c r="J433" s="100"/>
      <c r="K433" s="95"/>
      <c r="L433" s="1"/>
      <c r="M433" s="1"/>
      <c r="N433" s="1"/>
      <c r="O433" s="1"/>
      <c r="P433" s="1"/>
    </row>
    <row r="434" spans="1:16" ht="12.75">
      <c r="A434" s="90"/>
      <c r="C434" s="91"/>
      <c r="D434" s="91"/>
      <c r="E434" s="91"/>
      <c r="F434" s="92"/>
      <c r="G434" s="73"/>
      <c r="H434" s="80"/>
      <c r="I434" s="101"/>
      <c r="J434" s="100"/>
      <c r="K434" s="95"/>
      <c r="L434" s="1"/>
      <c r="M434" s="1"/>
      <c r="N434" s="1"/>
      <c r="O434" s="1"/>
      <c r="P434" s="1"/>
    </row>
    <row r="435" spans="1:16" ht="12.75">
      <c r="A435" s="90"/>
      <c r="C435" s="91"/>
      <c r="D435" s="91"/>
      <c r="E435" s="91"/>
      <c r="F435" s="92"/>
      <c r="G435" s="73"/>
      <c r="H435" s="80"/>
      <c r="I435" s="101"/>
      <c r="J435" s="100"/>
      <c r="K435" s="95"/>
      <c r="L435" s="1"/>
      <c r="M435" s="1"/>
      <c r="N435" s="1"/>
      <c r="O435" s="1"/>
      <c r="P435" s="1"/>
    </row>
    <row r="436" spans="1:16" ht="12.75">
      <c r="A436" s="90"/>
      <c r="C436" s="91"/>
      <c r="D436" s="91"/>
      <c r="E436" s="91"/>
      <c r="F436" s="92"/>
      <c r="G436" s="73"/>
      <c r="H436" s="80"/>
      <c r="I436" s="101"/>
      <c r="J436" s="102"/>
      <c r="K436" s="103"/>
      <c r="L436" s="1"/>
      <c r="M436" s="1"/>
      <c r="N436" s="1"/>
      <c r="O436" s="1"/>
      <c r="P436" s="1"/>
    </row>
    <row r="437" spans="1:16" ht="12.75">
      <c r="A437" s="90"/>
      <c r="C437" s="91"/>
      <c r="D437" s="91"/>
      <c r="E437" s="91"/>
      <c r="F437" s="92"/>
      <c r="G437" s="73"/>
      <c r="H437" s="80"/>
      <c r="I437" s="101"/>
      <c r="J437" s="102"/>
      <c r="K437" s="103"/>
      <c r="L437" s="1"/>
      <c r="M437" s="1"/>
      <c r="N437" s="1"/>
      <c r="O437" s="1"/>
      <c r="P437" s="1"/>
    </row>
    <row r="438" spans="1:16" ht="12.75">
      <c r="A438" s="90"/>
      <c r="C438" s="91"/>
      <c r="D438" s="91"/>
      <c r="E438" s="91"/>
      <c r="F438" s="92"/>
      <c r="G438" s="73"/>
      <c r="H438" s="80"/>
      <c r="I438" s="101"/>
      <c r="J438" s="102"/>
      <c r="K438" s="103"/>
      <c r="L438" s="1"/>
      <c r="M438" s="1"/>
      <c r="N438" s="1"/>
      <c r="O438" s="1"/>
      <c r="P438" s="1"/>
    </row>
    <row r="439" spans="1:16" ht="12.75">
      <c r="A439" s="90"/>
      <c r="C439" s="91"/>
      <c r="D439" s="91"/>
      <c r="E439" s="91"/>
      <c r="F439" s="92"/>
      <c r="G439" s="73"/>
      <c r="H439" s="80"/>
      <c r="I439" s="101"/>
      <c r="J439" s="102"/>
      <c r="K439" s="103"/>
      <c r="L439" s="1"/>
      <c r="M439" s="1"/>
      <c r="N439" s="1"/>
      <c r="O439" s="1"/>
      <c r="P439" s="1"/>
    </row>
    <row r="440" spans="1:16" ht="12.75">
      <c r="A440" s="90"/>
      <c r="C440" s="91"/>
      <c r="D440" s="91"/>
      <c r="E440" s="91"/>
      <c r="F440" s="92"/>
      <c r="G440" s="73"/>
      <c r="H440" s="80"/>
      <c r="I440" s="101"/>
      <c r="J440" s="102"/>
      <c r="K440" s="103"/>
      <c r="L440" s="1"/>
      <c r="M440" s="1"/>
      <c r="N440" s="1"/>
      <c r="O440" s="1"/>
      <c r="P440" s="1"/>
    </row>
    <row r="441" spans="1:16" ht="12.75">
      <c r="A441" s="90"/>
      <c r="C441" s="91"/>
      <c r="D441" s="91"/>
      <c r="E441" s="91"/>
      <c r="F441" s="92"/>
      <c r="G441" s="73"/>
      <c r="H441" s="80"/>
      <c r="I441" s="101"/>
      <c r="J441" s="102"/>
      <c r="K441" s="103"/>
      <c r="L441" s="1"/>
      <c r="M441" s="1"/>
      <c r="N441" s="1"/>
      <c r="O441" s="1"/>
      <c r="P441" s="1"/>
    </row>
    <row r="442" spans="1:16" ht="12.75">
      <c r="A442" s="90"/>
      <c r="C442" s="91"/>
      <c r="D442" s="91"/>
      <c r="E442" s="91"/>
      <c r="F442" s="92"/>
      <c r="G442" s="73"/>
      <c r="H442" s="80"/>
      <c r="I442" s="101"/>
      <c r="J442" s="102"/>
      <c r="K442" s="103"/>
      <c r="L442" s="1"/>
      <c r="M442" s="1"/>
      <c r="N442" s="1"/>
      <c r="O442" s="1"/>
      <c r="P442" s="1"/>
    </row>
    <row r="443" spans="1:16" ht="12.75">
      <c r="A443" s="90"/>
      <c r="C443" s="91"/>
      <c r="D443" s="91"/>
      <c r="E443" s="91"/>
      <c r="F443" s="92"/>
      <c r="G443" s="73"/>
      <c r="H443" s="80"/>
      <c r="I443" s="101"/>
      <c r="J443" s="102"/>
      <c r="K443" s="103"/>
      <c r="L443" s="1"/>
      <c r="M443" s="1"/>
      <c r="N443" s="1"/>
      <c r="O443" s="1"/>
      <c r="P443" s="1"/>
    </row>
    <row r="444" spans="1:16" ht="12.75">
      <c r="A444" s="90"/>
      <c r="C444" s="91"/>
      <c r="D444" s="91"/>
      <c r="E444" s="91"/>
      <c r="F444" s="92"/>
      <c r="G444" s="73"/>
      <c r="H444" s="80"/>
      <c r="I444" s="101"/>
      <c r="J444" s="102"/>
      <c r="K444" s="103"/>
      <c r="L444" s="1"/>
      <c r="M444" s="1"/>
      <c r="N444" s="1"/>
      <c r="O444" s="1"/>
      <c r="P444" s="1"/>
    </row>
    <row r="445" spans="1:16" ht="12.75">
      <c r="A445" s="90"/>
      <c r="C445" s="91"/>
      <c r="D445" s="91"/>
      <c r="E445" s="91"/>
      <c r="F445" s="92"/>
      <c r="G445" s="73"/>
      <c r="H445" s="80"/>
      <c r="I445" s="101"/>
      <c r="J445" s="102"/>
      <c r="K445" s="103"/>
      <c r="L445" s="1"/>
      <c r="M445" s="1"/>
      <c r="N445" s="1"/>
      <c r="O445" s="1"/>
      <c r="P445" s="1"/>
    </row>
    <row r="446" spans="1:16" ht="12.75">
      <c r="A446" s="90"/>
      <c r="C446" s="91"/>
      <c r="D446" s="91"/>
      <c r="E446" s="91"/>
      <c r="F446" s="92"/>
      <c r="G446" s="73"/>
      <c r="H446" s="80"/>
      <c r="I446" s="101"/>
      <c r="J446" s="102"/>
      <c r="K446" s="103"/>
      <c r="L446" s="1"/>
      <c r="M446" s="1"/>
      <c r="N446" s="1"/>
      <c r="O446" s="1"/>
      <c r="P446" s="1"/>
    </row>
    <row r="447" spans="1:16" ht="12.75">
      <c r="A447" s="90"/>
      <c r="C447" s="91"/>
      <c r="D447" s="91"/>
      <c r="E447" s="91"/>
      <c r="F447" s="92"/>
      <c r="G447" s="73"/>
      <c r="H447" s="80"/>
      <c r="I447" s="102"/>
      <c r="J447" s="104"/>
      <c r="K447" s="105"/>
      <c r="L447" s="1"/>
      <c r="M447" s="1"/>
      <c r="N447" s="1"/>
      <c r="O447" s="1"/>
      <c r="P447" s="1"/>
    </row>
    <row r="448" spans="1:16" ht="12.75">
      <c r="A448" s="90"/>
      <c r="C448" s="91"/>
      <c r="D448" s="91"/>
      <c r="E448" s="91"/>
      <c r="F448" s="92"/>
      <c r="G448" s="73"/>
      <c r="H448" s="80"/>
      <c r="I448" s="102"/>
      <c r="J448" s="104"/>
      <c r="K448" s="106"/>
      <c r="L448" s="1"/>
      <c r="M448" s="1"/>
      <c r="N448" s="1"/>
      <c r="O448" s="1"/>
      <c r="P448" s="1"/>
    </row>
    <row r="449" spans="1:16" ht="12.75">
      <c r="A449" s="90"/>
      <c r="C449" s="91"/>
      <c r="D449" s="91"/>
      <c r="E449" s="91"/>
      <c r="F449" s="92"/>
      <c r="G449" s="73"/>
      <c r="H449" s="80"/>
      <c r="I449" s="102"/>
      <c r="J449" s="104"/>
      <c r="K449" s="106"/>
      <c r="L449" s="1"/>
      <c r="M449" s="1"/>
      <c r="N449" s="1"/>
      <c r="O449" s="1"/>
      <c r="P449" s="1"/>
    </row>
    <row r="450" spans="1:16" ht="12.75">
      <c r="A450" s="90"/>
      <c r="C450" s="91"/>
      <c r="D450" s="91"/>
      <c r="E450" s="91"/>
      <c r="F450" s="92"/>
      <c r="G450" s="73"/>
      <c r="H450" s="80"/>
      <c r="I450" s="102"/>
      <c r="J450" s="104"/>
      <c r="K450" s="106"/>
      <c r="L450" s="1"/>
      <c r="M450" s="1"/>
      <c r="N450" s="1"/>
      <c r="O450" s="1"/>
      <c r="P450" s="1"/>
    </row>
    <row r="451" spans="1:16" ht="12.75">
      <c r="A451" s="90"/>
      <c r="C451" s="91"/>
      <c r="D451" s="91"/>
      <c r="E451" s="91"/>
      <c r="F451" s="92"/>
      <c r="G451" s="73"/>
      <c r="H451" s="80"/>
      <c r="I451" s="102"/>
      <c r="J451" s="104"/>
      <c r="K451" s="106"/>
      <c r="L451" s="1"/>
      <c r="M451" s="1"/>
      <c r="N451" s="1"/>
      <c r="O451" s="1"/>
      <c r="P451" s="1"/>
    </row>
    <row r="452" spans="1:16" ht="12.75">
      <c r="A452" s="90"/>
      <c r="C452" s="91"/>
      <c r="D452" s="91"/>
      <c r="E452" s="91"/>
      <c r="F452" s="92"/>
      <c r="G452" s="73"/>
      <c r="H452" s="80"/>
      <c r="I452" s="102"/>
      <c r="J452" s="104"/>
      <c r="K452" s="106"/>
      <c r="L452" s="1"/>
      <c r="M452" s="1"/>
      <c r="N452" s="1"/>
      <c r="O452" s="1"/>
      <c r="P452" s="1"/>
    </row>
    <row r="453" spans="1:16" ht="12.75">
      <c r="A453" s="90"/>
      <c r="C453" s="91"/>
      <c r="D453" s="91"/>
      <c r="E453" s="91"/>
      <c r="F453" s="92"/>
      <c r="G453" s="73"/>
      <c r="H453" s="80"/>
      <c r="I453" s="102"/>
      <c r="J453" s="104"/>
      <c r="K453" s="106"/>
      <c r="L453" s="1"/>
      <c r="M453" s="1"/>
      <c r="N453" s="1"/>
      <c r="O453" s="1"/>
      <c r="P453" s="1"/>
    </row>
    <row r="454" spans="1:16" ht="12.75">
      <c r="A454" s="90"/>
      <c r="C454" s="91"/>
      <c r="D454" s="91"/>
      <c r="E454" s="91"/>
      <c r="F454" s="92"/>
      <c r="G454" s="73"/>
      <c r="H454" s="80"/>
      <c r="I454" s="102"/>
      <c r="J454" s="104"/>
      <c r="K454" s="106"/>
      <c r="L454" s="1"/>
      <c r="M454" s="1"/>
      <c r="N454" s="1"/>
      <c r="O454" s="1"/>
      <c r="P454" s="1"/>
    </row>
    <row r="455" spans="1:16" ht="12.75">
      <c r="A455" s="90"/>
      <c r="C455" s="91"/>
      <c r="D455" s="91"/>
      <c r="E455" s="91"/>
      <c r="F455" s="92"/>
      <c r="G455" s="73"/>
      <c r="H455" s="80"/>
      <c r="I455" s="102"/>
      <c r="J455" s="104"/>
      <c r="K455" s="106"/>
      <c r="L455" s="1"/>
      <c r="M455" s="1"/>
      <c r="N455" s="1"/>
      <c r="O455" s="1"/>
      <c r="P455" s="1"/>
    </row>
    <row r="456" spans="1:16" ht="12.75">
      <c r="A456" s="90"/>
      <c r="C456" s="91"/>
      <c r="D456" s="91"/>
      <c r="E456" s="91"/>
      <c r="F456" s="92"/>
      <c r="G456" s="73"/>
      <c r="H456" s="80"/>
      <c r="I456" s="102"/>
      <c r="J456" s="104"/>
      <c r="K456" s="106"/>
      <c r="L456" s="1"/>
      <c r="M456" s="1"/>
      <c r="N456" s="1"/>
      <c r="O456" s="1"/>
      <c r="P456" s="1"/>
    </row>
    <row r="457" spans="1:16" ht="12.75">
      <c r="A457" s="90"/>
      <c r="C457" s="91"/>
      <c r="D457" s="91"/>
      <c r="E457" s="91"/>
      <c r="F457" s="92"/>
      <c r="G457" s="73"/>
      <c r="H457" s="80"/>
      <c r="I457" s="102"/>
      <c r="J457" s="104"/>
      <c r="K457" s="106"/>
      <c r="L457" s="1"/>
      <c r="M457" s="1"/>
      <c r="N457" s="1"/>
      <c r="O457" s="1"/>
      <c r="P457" s="1"/>
    </row>
    <row r="458" spans="1:16" ht="12.75">
      <c r="A458" s="90"/>
      <c r="C458" s="91"/>
      <c r="D458" s="91"/>
      <c r="E458" s="91"/>
      <c r="F458" s="92"/>
      <c r="G458" s="73"/>
      <c r="H458" s="80"/>
      <c r="I458" s="102"/>
      <c r="J458" s="104"/>
      <c r="K458" s="106"/>
      <c r="L458" s="1"/>
      <c r="M458" s="1"/>
      <c r="N458" s="1"/>
      <c r="O458" s="1"/>
      <c r="P458" s="1"/>
    </row>
    <row r="459" spans="1:16" ht="12.75">
      <c r="A459" s="90"/>
      <c r="C459" s="91"/>
      <c r="D459" s="91"/>
      <c r="E459" s="91"/>
      <c r="F459" s="92"/>
      <c r="G459" s="73"/>
      <c r="H459" s="80"/>
      <c r="I459" s="102"/>
      <c r="J459" s="104"/>
      <c r="K459" s="106"/>
      <c r="L459" s="1"/>
      <c r="M459" s="1"/>
      <c r="N459" s="1"/>
      <c r="O459" s="1"/>
      <c r="P459" s="1"/>
    </row>
    <row r="460" spans="1:16" ht="12.75">
      <c r="A460" s="90"/>
      <c r="C460" s="91"/>
      <c r="D460" s="91"/>
      <c r="E460" s="91"/>
      <c r="F460" s="92"/>
      <c r="G460" s="73"/>
      <c r="H460" s="80"/>
      <c r="I460" s="102"/>
      <c r="J460" s="104"/>
      <c r="K460" s="106"/>
      <c r="L460" s="1"/>
      <c r="M460" s="1"/>
      <c r="N460" s="1"/>
      <c r="O460" s="1"/>
      <c r="P460" s="1"/>
    </row>
    <row r="461" spans="1:16" ht="12.75">
      <c r="A461" s="90"/>
      <c r="C461" s="91"/>
      <c r="D461" s="91"/>
      <c r="E461" s="91"/>
      <c r="F461" s="92"/>
      <c r="G461" s="73"/>
      <c r="H461" s="80"/>
      <c r="I461" s="102"/>
      <c r="J461" s="104"/>
      <c r="K461" s="106"/>
      <c r="L461" s="1"/>
      <c r="M461" s="1"/>
      <c r="N461" s="1"/>
      <c r="O461" s="1"/>
      <c r="P461" s="1"/>
    </row>
    <row r="462" spans="1:16" ht="12.75">
      <c r="A462" s="90"/>
      <c r="C462" s="91"/>
      <c r="D462" s="91"/>
      <c r="E462" s="91"/>
      <c r="F462" s="92"/>
      <c r="G462" s="73"/>
      <c r="H462" s="80"/>
      <c r="I462" s="102"/>
      <c r="J462" s="104"/>
      <c r="K462" s="106"/>
      <c r="L462" s="1"/>
      <c r="M462" s="1"/>
      <c r="N462" s="1"/>
      <c r="O462" s="1"/>
      <c r="P462" s="1"/>
    </row>
    <row r="463" spans="1:16" ht="12.75">
      <c r="A463" s="90"/>
      <c r="C463" s="91"/>
      <c r="D463" s="91"/>
      <c r="E463" s="91"/>
      <c r="F463" s="92"/>
      <c r="G463" s="73"/>
      <c r="H463" s="80"/>
      <c r="I463" s="102"/>
      <c r="J463" s="104"/>
      <c r="K463" s="106"/>
      <c r="L463" s="1"/>
      <c r="M463" s="1"/>
      <c r="N463" s="1"/>
      <c r="O463" s="1"/>
      <c r="P463" s="1"/>
    </row>
    <row r="464" spans="1:16" ht="12.75">
      <c r="A464" s="90"/>
      <c r="C464" s="91"/>
      <c r="D464" s="91"/>
      <c r="E464" s="91"/>
      <c r="F464" s="92"/>
      <c r="G464" s="73"/>
      <c r="H464" s="80"/>
      <c r="I464" s="102"/>
      <c r="J464" s="104"/>
      <c r="K464" s="106"/>
      <c r="L464" s="1"/>
      <c r="M464" s="1"/>
      <c r="N464" s="1"/>
      <c r="O464" s="1"/>
      <c r="P464" s="1"/>
    </row>
    <row r="465" spans="1:16" ht="12.75">
      <c r="A465" s="90"/>
      <c r="C465" s="91"/>
      <c r="D465" s="91"/>
      <c r="E465" s="91"/>
      <c r="F465" s="92"/>
      <c r="G465" s="73"/>
      <c r="H465" s="80"/>
      <c r="I465" s="102"/>
      <c r="J465" s="104"/>
      <c r="K465" s="106"/>
      <c r="L465" s="1"/>
      <c r="M465" s="1"/>
      <c r="N465" s="1"/>
      <c r="O465" s="1"/>
      <c r="P465" s="1"/>
    </row>
    <row r="466" spans="1:16" ht="12.75">
      <c r="A466" s="90"/>
      <c r="C466" s="91"/>
      <c r="D466" s="91"/>
      <c r="E466" s="91"/>
      <c r="F466" s="92"/>
      <c r="G466" s="73"/>
      <c r="H466" s="80"/>
      <c r="I466" s="102"/>
      <c r="J466" s="104"/>
      <c r="K466" s="106"/>
      <c r="L466" s="1"/>
      <c r="M466" s="1"/>
      <c r="N466" s="1"/>
      <c r="O466" s="1"/>
      <c r="P466" s="1"/>
    </row>
    <row r="467" spans="1:16" ht="12.75">
      <c r="A467" s="90"/>
      <c r="C467" s="91"/>
      <c r="D467" s="91"/>
      <c r="E467" s="91"/>
      <c r="F467" s="92"/>
      <c r="G467" s="73"/>
      <c r="H467" s="80"/>
      <c r="I467" s="102"/>
      <c r="J467" s="104"/>
      <c r="K467" s="106"/>
      <c r="L467" s="1"/>
      <c r="M467" s="1"/>
      <c r="N467" s="1"/>
      <c r="O467" s="1"/>
      <c r="P467" s="1"/>
    </row>
    <row r="468" spans="1:16" ht="12.75">
      <c r="A468" s="90"/>
      <c r="C468" s="91"/>
      <c r="D468" s="91"/>
      <c r="E468" s="91"/>
      <c r="F468" s="92"/>
      <c r="G468" s="73"/>
      <c r="H468" s="80"/>
      <c r="I468" s="102"/>
      <c r="J468" s="104"/>
      <c r="K468" s="106"/>
      <c r="L468" s="1"/>
      <c r="M468" s="1"/>
      <c r="N468" s="1"/>
      <c r="O468" s="1"/>
      <c r="P468" s="1"/>
    </row>
    <row r="469" spans="1:16" ht="12.75">
      <c r="A469" s="90"/>
      <c r="C469" s="91"/>
      <c r="D469" s="91"/>
      <c r="E469" s="91"/>
      <c r="F469" s="92"/>
      <c r="G469" s="73"/>
      <c r="H469" s="80"/>
      <c r="I469" s="102"/>
      <c r="J469" s="104"/>
      <c r="K469" s="106"/>
      <c r="L469" s="1"/>
      <c r="M469" s="1"/>
      <c r="N469" s="1"/>
      <c r="O469" s="1"/>
      <c r="P469" s="1"/>
    </row>
    <row r="470" spans="1:16" ht="12.75">
      <c r="A470" s="90"/>
      <c r="C470" s="91"/>
      <c r="D470" s="91"/>
      <c r="E470" s="91"/>
      <c r="F470" s="92"/>
      <c r="G470" s="73"/>
      <c r="H470" s="80"/>
      <c r="I470" s="102"/>
      <c r="J470" s="104"/>
      <c r="K470" s="105"/>
      <c r="L470" s="1"/>
      <c r="M470" s="1"/>
      <c r="N470" s="1"/>
      <c r="O470" s="1"/>
      <c r="P470" s="1"/>
    </row>
    <row r="471" spans="1:16" ht="12.75">
      <c r="A471" s="90"/>
      <c r="C471" s="91"/>
      <c r="D471" s="91"/>
      <c r="E471" s="91"/>
      <c r="F471" s="92"/>
      <c r="G471" s="73"/>
      <c r="H471" s="80"/>
      <c r="I471" s="102"/>
      <c r="J471" s="104"/>
      <c r="K471" s="105"/>
      <c r="L471" s="1"/>
      <c r="M471" s="1"/>
      <c r="N471" s="1"/>
      <c r="O471" s="1"/>
      <c r="P471" s="1"/>
    </row>
    <row r="472" spans="1:16" ht="12.75">
      <c r="A472" s="90"/>
      <c r="C472" s="91"/>
      <c r="D472" s="91"/>
      <c r="E472" s="91"/>
      <c r="F472" s="92"/>
      <c r="G472" s="73"/>
      <c r="H472" s="80"/>
      <c r="I472" s="102"/>
      <c r="J472" s="104"/>
      <c r="K472" s="105"/>
      <c r="L472" s="1"/>
      <c r="M472" s="1"/>
      <c r="N472" s="1"/>
      <c r="O472" s="1"/>
      <c r="P472" s="1"/>
    </row>
    <row r="473" spans="1:16" ht="12.75">
      <c r="A473" s="90"/>
      <c r="C473" s="91"/>
      <c r="D473" s="91"/>
      <c r="E473" s="91"/>
      <c r="F473" s="92"/>
      <c r="G473" s="73"/>
      <c r="H473" s="80"/>
      <c r="I473" s="102"/>
      <c r="J473" s="104"/>
      <c r="K473" s="105"/>
      <c r="L473" s="1"/>
      <c r="M473" s="1"/>
      <c r="N473" s="1"/>
      <c r="O473" s="1"/>
      <c r="P473" s="1"/>
    </row>
    <row r="474" spans="1:16" ht="12.75">
      <c r="A474" s="90"/>
      <c r="C474" s="91"/>
      <c r="D474" s="91"/>
      <c r="E474" s="91"/>
      <c r="F474" s="92"/>
      <c r="G474" s="73"/>
      <c r="H474" s="80"/>
      <c r="I474" s="102"/>
      <c r="J474" s="104"/>
      <c r="K474" s="105"/>
      <c r="L474" s="1"/>
      <c r="M474" s="1"/>
      <c r="N474" s="1"/>
      <c r="O474" s="1"/>
      <c r="P474" s="1"/>
    </row>
    <row r="475" spans="1:16" ht="12.75">
      <c r="A475" s="90"/>
      <c r="C475" s="91"/>
      <c r="D475" s="91"/>
      <c r="E475" s="91"/>
      <c r="F475" s="92"/>
      <c r="G475" s="73"/>
      <c r="H475" s="80"/>
      <c r="I475" s="102"/>
      <c r="J475" s="102"/>
      <c r="K475" s="95"/>
      <c r="L475" s="1"/>
      <c r="M475" s="1"/>
      <c r="N475" s="1"/>
      <c r="O475" s="1"/>
      <c r="P475" s="1"/>
    </row>
    <row r="476" spans="1:16" ht="12.75">
      <c r="A476" s="90"/>
      <c r="C476" s="91"/>
      <c r="D476" s="91"/>
      <c r="E476" s="91"/>
      <c r="F476" s="92"/>
      <c r="G476" s="73"/>
      <c r="H476" s="80"/>
      <c r="I476" s="102"/>
      <c r="J476" s="102"/>
      <c r="K476" s="95"/>
      <c r="L476" s="1"/>
      <c r="M476" s="1"/>
      <c r="N476" s="1"/>
      <c r="O476" s="1"/>
      <c r="P476" s="1"/>
    </row>
    <row r="477" spans="1:16" ht="12.75">
      <c r="A477" s="90"/>
      <c r="C477" s="91"/>
      <c r="D477" s="91"/>
      <c r="E477" s="91"/>
      <c r="F477" s="92"/>
      <c r="G477" s="73"/>
      <c r="H477" s="80"/>
      <c r="I477" s="102"/>
      <c r="J477" s="108"/>
      <c r="K477" s="105"/>
      <c r="L477" s="1"/>
      <c r="M477" s="1"/>
      <c r="N477" s="1"/>
      <c r="O477" s="1"/>
      <c r="P477" s="1"/>
    </row>
    <row r="478" spans="1:16" ht="12.75">
      <c r="A478" s="90"/>
      <c r="C478" s="91"/>
      <c r="D478" s="91"/>
      <c r="E478" s="91"/>
      <c r="F478" s="92"/>
      <c r="G478" s="73"/>
      <c r="H478" s="80"/>
      <c r="I478" s="102"/>
      <c r="J478" s="108"/>
      <c r="K478" s="105"/>
      <c r="L478" s="1"/>
      <c r="M478" s="1"/>
      <c r="N478" s="1"/>
      <c r="O478" s="1"/>
      <c r="P478" s="1"/>
    </row>
    <row r="479" spans="1:16" ht="12.75">
      <c r="A479" s="90"/>
      <c r="C479" s="91"/>
      <c r="D479" s="91"/>
      <c r="E479" s="91"/>
      <c r="F479" s="92"/>
      <c r="G479" s="73"/>
      <c r="H479" s="80"/>
      <c r="I479" s="102"/>
      <c r="J479" s="102"/>
      <c r="K479" s="95"/>
      <c r="L479" s="1"/>
      <c r="M479" s="1"/>
      <c r="N479" s="1"/>
      <c r="O479" s="1"/>
      <c r="P479" s="1"/>
    </row>
    <row r="480" spans="1:16" ht="12.75">
      <c r="A480" s="90"/>
      <c r="C480" s="91"/>
      <c r="D480" s="91"/>
      <c r="E480" s="91"/>
      <c r="F480" s="92"/>
      <c r="G480" s="73"/>
      <c r="H480" s="80"/>
      <c r="I480" s="102"/>
      <c r="J480" s="108"/>
      <c r="K480" s="105"/>
      <c r="L480" s="1"/>
      <c r="M480" s="1"/>
      <c r="N480" s="1"/>
      <c r="O480" s="1"/>
      <c r="P480" s="1"/>
    </row>
    <row r="481" spans="1:16" ht="12.75">
      <c r="A481" s="90"/>
      <c r="C481" s="91"/>
      <c r="D481" s="91"/>
      <c r="E481" s="91"/>
      <c r="F481" s="92"/>
      <c r="G481" s="73"/>
      <c r="H481" s="80"/>
      <c r="I481" s="102"/>
      <c r="J481" s="109"/>
      <c r="K481" s="105"/>
      <c r="L481" s="1"/>
      <c r="M481" s="1"/>
      <c r="N481" s="1"/>
      <c r="O481" s="1"/>
      <c r="P481" s="1"/>
    </row>
    <row r="482" spans="1:16" ht="12.75">
      <c r="A482" s="90"/>
      <c r="C482" s="91"/>
      <c r="D482" s="91"/>
      <c r="E482" s="91"/>
      <c r="F482" s="92"/>
      <c r="G482" s="73"/>
      <c r="H482" s="80"/>
      <c r="I482" s="102"/>
      <c r="J482" s="109"/>
      <c r="K482" s="106"/>
      <c r="L482" s="1"/>
      <c r="M482" s="1"/>
      <c r="N482" s="1"/>
      <c r="O482" s="1"/>
      <c r="P482" s="1"/>
    </row>
    <row r="483" spans="1:16" ht="12.75">
      <c r="A483" s="90"/>
      <c r="C483" s="91"/>
      <c r="D483" s="91"/>
      <c r="E483" s="91"/>
      <c r="F483" s="92"/>
      <c r="G483" s="73"/>
      <c r="H483" s="80"/>
      <c r="I483" s="102"/>
      <c r="J483" s="109"/>
      <c r="K483" s="106"/>
      <c r="L483" s="1"/>
      <c r="M483" s="1"/>
      <c r="N483" s="1"/>
      <c r="O483" s="1"/>
      <c r="P483" s="1"/>
    </row>
    <row r="484" spans="1:16" ht="12.75">
      <c r="A484" s="90"/>
      <c r="C484" s="91"/>
      <c r="D484" s="91"/>
      <c r="E484" s="91"/>
      <c r="F484" s="92"/>
      <c r="G484" s="73"/>
      <c r="H484" s="80"/>
      <c r="I484" s="102"/>
      <c r="J484" s="109"/>
      <c r="K484" s="106"/>
      <c r="L484" s="1"/>
      <c r="M484" s="1"/>
      <c r="N484" s="1"/>
      <c r="O484" s="1"/>
      <c r="P484" s="1"/>
    </row>
    <row r="485" spans="1:16" ht="12.75">
      <c r="A485" s="90"/>
      <c r="C485" s="91"/>
      <c r="D485" s="91"/>
      <c r="E485" s="91"/>
      <c r="F485" s="92"/>
      <c r="G485" s="73"/>
      <c r="H485" s="80"/>
      <c r="I485" s="102"/>
      <c r="J485" s="109"/>
      <c r="K485" s="106"/>
      <c r="L485" s="1"/>
      <c r="M485" s="1"/>
      <c r="N485" s="1"/>
      <c r="O485" s="1"/>
      <c r="P485" s="1"/>
    </row>
    <row r="486" spans="1:16" ht="12.75">
      <c r="A486" s="90"/>
      <c r="C486" s="91"/>
      <c r="D486" s="91"/>
      <c r="E486" s="91"/>
      <c r="F486" s="92"/>
      <c r="G486" s="73"/>
      <c r="H486" s="80"/>
      <c r="I486" s="102"/>
      <c r="J486" s="109"/>
      <c r="K486" s="106"/>
      <c r="L486" s="1"/>
      <c r="M486" s="1"/>
      <c r="N486" s="1"/>
      <c r="O486" s="1"/>
      <c r="P486" s="1"/>
    </row>
    <row r="487" spans="1:16" ht="12.75">
      <c r="A487" s="90"/>
      <c r="C487" s="91"/>
      <c r="D487" s="91"/>
      <c r="E487" s="91"/>
      <c r="F487" s="92"/>
      <c r="G487" s="73"/>
      <c r="H487" s="80"/>
      <c r="I487" s="102"/>
      <c r="J487" s="109"/>
      <c r="K487" s="106"/>
      <c r="L487" s="1"/>
      <c r="M487" s="1"/>
      <c r="N487" s="1"/>
      <c r="O487" s="1"/>
      <c r="P487" s="1"/>
    </row>
    <row r="488" spans="1:16" ht="12.75">
      <c r="A488" s="90"/>
      <c r="C488" s="91"/>
      <c r="D488" s="91"/>
      <c r="E488" s="91"/>
      <c r="F488" s="92"/>
      <c r="G488" s="73"/>
      <c r="H488" s="80"/>
      <c r="I488" s="102"/>
      <c r="J488" s="109"/>
      <c r="K488" s="106"/>
      <c r="L488" s="1"/>
      <c r="M488" s="1"/>
      <c r="N488" s="1"/>
      <c r="O488" s="1"/>
      <c r="P488" s="1"/>
    </row>
    <row r="489" spans="1:16" ht="12.75">
      <c r="A489" s="90"/>
      <c r="C489" s="91"/>
      <c r="D489" s="91"/>
      <c r="E489" s="91"/>
      <c r="F489" s="92"/>
      <c r="G489" s="73"/>
      <c r="H489" s="80"/>
      <c r="I489" s="102"/>
      <c r="J489" s="109"/>
      <c r="K489" s="106"/>
      <c r="L489" s="1"/>
      <c r="M489" s="1"/>
      <c r="N489" s="1"/>
      <c r="O489" s="1"/>
      <c r="P489" s="1"/>
    </row>
    <row r="490" spans="1:16" ht="12.75">
      <c r="A490" s="90"/>
      <c r="C490" s="91"/>
      <c r="D490" s="91"/>
      <c r="E490" s="91"/>
      <c r="F490" s="92"/>
      <c r="G490" s="73"/>
      <c r="H490" s="80"/>
      <c r="I490" s="102"/>
      <c r="J490" s="109"/>
      <c r="K490" s="106"/>
      <c r="L490" s="1"/>
      <c r="M490" s="1"/>
      <c r="N490" s="1"/>
      <c r="O490" s="1"/>
      <c r="P490" s="1"/>
    </row>
    <row r="491" spans="1:16" ht="12.75">
      <c r="A491" s="90"/>
      <c r="C491" s="91"/>
      <c r="D491" s="91"/>
      <c r="E491" s="91"/>
      <c r="F491" s="92"/>
      <c r="G491" s="73"/>
      <c r="H491" s="80"/>
      <c r="I491" s="102"/>
      <c r="J491" s="109"/>
      <c r="K491" s="106"/>
      <c r="L491" s="1"/>
      <c r="M491" s="1"/>
      <c r="N491" s="1"/>
      <c r="O491" s="1"/>
      <c r="P491" s="1"/>
    </row>
    <row r="492" spans="1:16" ht="12.75">
      <c r="A492" s="90"/>
      <c r="C492" s="91"/>
      <c r="D492" s="91"/>
      <c r="E492" s="91"/>
      <c r="F492" s="92"/>
      <c r="G492" s="73"/>
      <c r="H492" s="80"/>
      <c r="I492" s="102"/>
      <c r="J492" s="109"/>
      <c r="K492" s="106"/>
      <c r="L492" s="1"/>
      <c r="M492" s="1"/>
      <c r="N492" s="1"/>
      <c r="O492" s="1"/>
      <c r="P492" s="1"/>
    </row>
    <row r="493" spans="1:16" ht="12.75">
      <c r="A493" s="90"/>
      <c r="C493" s="91"/>
      <c r="D493" s="91"/>
      <c r="E493" s="91"/>
      <c r="F493" s="92"/>
      <c r="G493" s="73"/>
      <c r="H493" s="80"/>
      <c r="I493" s="102"/>
      <c r="J493" s="109"/>
      <c r="K493" s="106"/>
      <c r="L493" s="1"/>
      <c r="M493" s="1"/>
      <c r="N493" s="1"/>
      <c r="O493" s="1"/>
      <c r="P493" s="1"/>
    </row>
    <row r="494" spans="1:16" ht="12.75">
      <c r="A494" s="90"/>
      <c r="C494" s="91"/>
      <c r="D494" s="91"/>
      <c r="E494" s="91"/>
      <c r="F494" s="92"/>
      <c r="G494" s="73"/>
      <c r="H494" s="80"/>
      <c r="I494" s="102"/>
      <c r="J494" s="109"/>
      <c r="K494" s="106"/>
      <c r="L494" s="1"/>
      <c r="M494" s="1"/>
      <c r="N494" s="1"/>
      <c r="O494" s="1"/>
      <c r="P494" s="1"/>
    </row>
    <row r="495" spans="1:16" ht="12.75">
      <c r="A495" s="90"/>
      <c r="C495" s="91"/>
      <c r="D495" s="91"/>
      <c r="E495" s="91"/>
      <c r="F495" s="92"/>
      <c r="G495" s="73"/>
      <c r="H495" s="80"/>
      <c r="I495" s="102"/>
      <c r="J495" s="109"/>
      <c r="K495" s="106"/>
      <c r="L495" s="1"/>
      <c r="M495" s="1"/>
      <c r="N495" s="1"/>
      <c r="O495" s="1"/>
      <c r="P495" s="1"/>
    </row>
    <row r="496" spans="1:16" ht="12.75">
      <c r="A496" s="90"/>
      <c r="C496" s="91"/>
      <c r="D496" s="91"/>
      <c r="E496" s="91"/>
      <c r="F496" s="92"/>
      <c r="G496" s="73"/>
      <c r="H496" s="80"/>
      <c r="I496" s="102"/>
      <c r="J496" s="109"/>
      <c r="K496" s="106"/>
      <c r="L496" s="1"/>
      <c r="M496" s="1"/>
      <c r="N496" s="1"/>
      <c r="O496" s="1"/>
      <c r="P496" s="1"/>
    </row>
    <row r="497" spans="1:16" ht="12.75">
      <c r="A497" s="90"/>
      <c r="C497" s="91"/>
      <c r="D497" s="91"/>
      <c r="E497" s="91"/>
      <c r="F497" s="92"/>
      <c r="G497" s="73"/>
      <c r="H497" s="80"/>
      <c r="I497" s="102"/>
      <c r="J497" s="109"/>
      <c r="K497" s="106"/>
      <c r="L497" s="1"/>
      <c r="M497" s="1"/>
      <c r="N497" s="1"/>
      <c r="O497" s="1"/>
      <c r="P497" s="1"/>
    </row>
    <row r="498" spans="1:16" ht="12.75">
      <c r="A498" s="90"/>
      <c r="C498" s="91"/>
      <c r="D498" s="91"/>
      <c r="E498" s="91"/>
      <c r="F498" s="92"/>
      <c r="G498" s="73"/>
      <c r="H498" s="80"/>
      <c r="I498" s="102"/>
      <c r="J498" s="109"/>
      <c r="K498" s="106"/>
      <c r="L498" s="1"/>
      <c r="M498" s="1"/>
      <c r="N498" s="1"/>
      <c r="O498" s="1"/>
      <c r="P498" s="1"/>
    </row>
    <row r="499" spans="1:16" ht="12.75">
      <c r="A499" s="90"/>
      <c r="C499" s="91"/>
      <c r="D499" s="91"/>
      <c r="E499" s="91"/>
      <c r="F499" s="92"/>
      <c r="G499" s="73"/>
      <c r="H499" s="80"/>
      <c r="I499" s="102"/>
      <c r="J499" s="109"/>
      <c r="K499" s="106"/>
      <c r="L499" s="1"/>
      <c r="M499" s="1"/>
      <c r="N499" s="1"/>
      <c r="O499" s="1"/>
      <c r="P499" s="1"/>
    </row>
    <row r="500" spans="1:16" ht="12.75">
      <c r="A500" s="90"/>
      <c r="C500" s="91"/>
      <c r="D500" s="91"/>
      <c r="E500" s="91"/>
      <c r="F500" s="92"/>
      <c r="G500" s="73"/>
      <c r="H500" s="80"/>
      <c r="I500" s="102"/>
      <c r="J500" s="109"/>
      <c r="K500" s="106"/>
      <c r="L500" s="1"/>
      <c r="M500" s="1"/>
      <c r="N500" s="1"/>
      <c r="O500" s="1"/>
      <c r="P500" s="1"/>
    </row>
    <row r="501" spans="1:16" ht="12.75">
      <c r="A501" s="90"/>
      <c r="C501" s="91"/>
      <c r="D501" s="91"/>
      <c r="E501" s="91"/>
      <c r="F501" s="92"/>
      <c r="G501" s="73"/>
      <c r="H501" s="80"/>
      <c r="I501" s="102"/>
      <c r="J501" s="109"/>
      <c r="K501" s="106"/>
      <c r="L501" s="1"/>
      <c r="M501" s="1"/>
      <c r="N501" s="1"/>
      <c r="O501" s="1"/>
      <c r="P501" s="1"/>
    </row>
    <row r="502" spans="1:16" ht="12.75">
      <c r="A502" s="90"/>
      <c r="C502" s="91"/>
      <c r="D502" s="91"/>
      <c r="E502" s="91"/>
      <c r="F502" s="92"/>
      <c r="G502" s="73"/>
      <c r="H502" s="80"/>
      <c r="I502" s="102"/>
      <c r="J502" s="109"/>
      <c r="K502" s="106"/>
      <c r="L502" s="1"/>
      <c r="M502" s="1"/>
      <c r="N502" s="1"/>
      <c r="O502" s="1"/>
      <c r="P502" s="1"/>
    </row>
    <row r="503" spans="1:16" ht="12.75">
      <c r="A503" s="90"/>
      <c r="C503" s="91"/>
      <c r="D503" s="91"/>
      <c r="E503" s="91"/>
      <c r="F503" s="92"/>
      <c r="G503" s="73"/>
      <c r="H503" s="80"/>
      <c r="I503" s="102"/>
      <c r="J503" s="109"/>
      <c r="K503" s="106"/>
      <c r="L503" s="1"/>
      <c r="M503" s="1"/>
      <c r="N503" s="1"/>
      <c r="O503" s="1"/>
      <c r="P503" s="1"/>
    </row>
    <row r="504" spans="1:16" ht="12.75">
      <c r="A504" s="90"/>
      <c r="C504" s="91"/>
      <c r="D504" s="91"/>
      <c r="E504" s="91"/>
      <c r="F504" s="92"/>
      <c r="G504" s="73"/>
      <c r="H504" s="80"/>
      <c r="I504" s="102"/>
      <c r="J504" s="109"/>
      <c r="K504" s="106"/>
      <c r="L504" s="1"/>
      <c r="M504" s="1"/>
      <c r="N504" s="1"/>
      <c r="O504" s="1"/>
      <c r="P504" s="1"/>
    </row>
    <row r="505" spans="1:16" ht="12.75">
      <c r="A505" s="90"/>
      <c r="C505" s="91"/>
      <c r="D505" s="91"/>
      <c r="E505" s="91"/>
      <c r="F505" s="92"/>
      <c r="G505" s="73"/>
      <c r="H505" s="80"/>
      <c r="I505" s="102"/>
      <c r="J505" s="109"/>
      <c r="K505" s="106"/>
      <c r="L505" s="1"/>
      <c r="M505" s="1"/>
      <c r="N505" s="1"/>
      <c r="O505" s="1"/>
      <c r="P505" s="1"/>
    </row>
    <row r="506" spans="1:16" ht="12.75">
      <c r="A506" s="90"/>
      <c r="C506" s="91"/>
      <c r="D506" s="91"/>
      <c r="E506" s="91"/>
      <c r="F506" s="92"/>
      <c r="G506" s="73"/>
      <c r="H506" s="80"/>
      <c r="I506" s="102"/>
      <c r="J506" s="109"/>
      <c r="K506" s="106"/>
      <c r="L506" s="1"/>
      <c r="M506" s="1"/>
      <c r="N506" s="1"/>
      <c r="O506" s="1"/>
      <c r="P506" s="1"/>
    </row>
    <row r="507" spans="1:16" ht="12.75">
      <c r="A507" s="90"/>
      <c r="C507" s="91"/>
      <c r="D507" s="91"/>
      <c r="E507" s="91"/>
      <c r="F507" s="92"/>
      <c r="G507" s="73"/>
      <c r="H507" s="80"/>
      <c r="I507" s="102"/>
      <c r="J507" s="109"/>
      <c r="K507" s="106"/>
      <c r="L507" s="1"/>
      <c r="M507" s="1"/>
      <c r="N507" s="1"/>
      <c r="O507" s="1"/>
      <c r="P507" s="1"/>
    </row>
    <row r="508" spans="1:16" ht="12.75">
      <c r="A508" s="90"/>
      <c r="C508" s="91"/>
      <c r="D508" s="91"/>
      <c r="E508" s="91"/>
      <c r="F508" s="92"/>
      <c r="G508" s="73"/>
      <c r="H508" s="80"/>
      <c r="I508" s="102"/>
      <c r="J508" s="109"/>
      <c r="K508" s="106"/>
      <c r="L508" s="1"/>
      <c r="M508" s="1"/>
      <c r="N508" s="1"/>
      <c r="O508" s="1"/>
      <c r="P508" s="1"/>
    </row>
    <row r="509" spans="1:16" ht="12.75">
      <c r="A509" s="90"/>
      <c r="C509" s="91"/>
      <c r="D509" s="91"/>
      <c r="E509" s="91"/>
      <c r="F509" s="92"/>
      <c r="G509" s="73"/>
      <c r="H509" s="80"/>
      <c r="I509" s="102"/>
      <c r="J509" s="109"/>
      <c r="K509" s="106"/>
      <c r="L509" s="1"/>
      <c r="M509" s="1"/>
      <c r="N509" s="1"/>
      <c r="O509" s="1"/>
      <c r="P509" s="1"/>
    </row>
    <row r="510" spans="1:16" ht="12.75">
      <c r="A510" s="90"/>
      <c r="C510" s="91"/>
      <c r="D510" s="91"/>
      <c r="E510" s="91"/>
      <c r="F510" s="92"/>
      <c r="G510" s="73"/>
      <c r="H510" s="80"/>
      <c r="I510" s="102"/>
      <c r="J510" s="109"/>
      <c r="K510" s="106"/>
      <c r="L510" s="1"/>
      <c r="M510" s="1"/>
      <c r="N510" s="1"/>
      <c r="O510" s="1"/>
      <c r="P510" s="1"/>
    </row>
    <row r="511" spans="1:16" ht="12.75">
      <c r="A511" s="90"/>
      <c r="C511" s="91"/>
      <c r="D511" s="91"/>
      <c r="E511" s="91"/>
      <c r="F511" s="92"/>
      <c r="G511" s="73"/>
      <c r="H511" s="80"/>
      <c r="I511" s="102"/>
      <c r="J511" s="109"/>
      <c r="K511" s="106"/>
      <c r="L511" s="1"/>
      <c r="M511" s="1"/>
      <c r="N511" s="1"/>
      <c r="O511" s="1"/>
      <c r="P511" s="1"/>
    </row>
    <row r="512" spans="1:16" ht="12.75">
      <c r="A512" s="90"/>
      <c r="C512" s="91"/>
      <c r="D512" s="91"/>
      <c r="E512" s="91"/>
      <c r="F512" s="92"/>
      <c r="G512" s="73"/>
      <c r="H512" s="80"/>
      <c r="I512" s="102"/>
      <c r="J512" s="109"/>
      <c r="K512" s="106"/>
      <c r="L512" s="1"/>
      <c r="M512" s="1"/>
      <c r="N512" s="1"/>
      <c r="O512" s="1"/>
      <c r="P512" s="1"/>
    </row>
    <row r="513" spans="1:16" ht="12.75">
      <c r="A513" s="90"/>
      <c r="C513" s="91"/>
      <c r="D513" s="91"/>
      <c r="E513" s="91"/>
      <c r="F513" s="92"/>
      <c r="G513" s="73"/>
      <c r="H513" s="80"/>
      <c r="I513" s="102"/>
      <c r="J513" s="109"/>
      <c r="K513" s="106"/>
      <c r="L513" s="1"/>
      <c r="M513" s="1"/>
      <c r="N513" s="1"/>
      <c r="O513" s="1"/>
      <c r="P513" s="1"/>
    </row>
    <row r="514" spans="1:16" ht="12.75">
      <c r="A514" s="90"/>
      <c r="C514" s="91"/>
      <c r="D514" s="91"/>
      <c r="E514" s="91"/>
      <c r="F514" s="92"/>
      <c r="G514" s="73"/>
      <c r="H514" s="80"/>
      <c r="I514" s="102"/>
      <c r="J514" s="109"/>
      <c r="K514" s="106"/>
      <c r="L514" s="1"/>
      <c r="M514" s="1"/>
      <c r="N514" s="1"/>
      <c r="O514" s="1"/>
      <c r="P514" s="1"/>
    </row>
    <row r="515" spans="1:16" ht="12.75">
      <c r="A515" s="90"/>
      <c r="C515" s="91"/>
      <c r="D515" s="91"/>
      <c r="E515" s="91"/>
      <c r="F515" s="92"/>
      <c r="G515" s="73"/>
      <c r="H515" s="80"/>
      <c r="I515" s="102"/>
      <c r="J515" s="109"/>
      <c r="K515" s="106"/>
      <c r="L515" s="1"/>
      <c r="M515" s="1"/>
      <c r="N515" s="1"/>
      <c r="O515" s="1"/>
      <c r="P515" s="1"/>
    </row>
    <row r="516" spans="1:16" ht="12.75">
      <c r="A516" s="90"/>
      <c r="C516" s="91"/>
      <c r="D516" s="91"/>
      <c r="E516" s="91"/>
      <c r="F516" s="92"/>
      <c r="G516" s="73"/>
      <c r="H516" s="80"/>
      <c r="I516" s="102"/>
      <c r="J516" s="109"/>
      <c r="K516" s="106"/>
      <c r="L516" s="1"/>
      <c r="M516" s="1"/>
      <c r="N516" s="1"/>
      <c r="O516" s="1"/>
      <c r="P516" s="1"/>
    </row>
    <row r="517" spans="1:16" ht="12.75">
      <c r="A517" s="90"/>
      <c r="C517" s="91"/>
      <c r="D517" s="91"/>
      <c r="E517" s="91"/>
      <c r="F517" s="92"/>
      <c r="G517" s="73"/>
      <c r="H517" s="80"/>
      <c r="I517" s="102"/>
      <c r="J517" s="109"/>
      <c r="K517" s="106"/>
      <c r="L517" s="1"/>
      <c r="M517" s="1"/>
      <c r="N517" s="1"/>
      <c r="O517" s="1"/>
      <c r="P517" s="1"/>
    </row>
    <row r="518" spans="1:16" ht="12.75">
      <c r="A518" s="90"/>
      <c r="C518" s="91"/>
      <c r="D518" s="91"/>
      <c r="E518" s="91"/>
      <c r="F518" s="92"/>
      <c r="G518" s="73"/>
      <c r="H518" s="80"/>
      <c r="I518" s="102"/>
      <c r="J518" s="109"/>
      <c r="K518" s="106"/>
      <c r="L518" s="1"/>
      <c r="M518" s="1"/>
      <c r="N518" s="1"/>
      <c r="O518" s="1"/>
      <c r="P518" s="1"/>
    </row>
    <row r="519" spans="1:16" ht="12.75">
      <c r="A519" s="90"/>
      <c r="C519" s="91"/>
      <c r="D519" s="91"/>
      <c r="E519" s="91"/>
      <c r="F519" s="92"/>
      <c r="G519" s="73"/>
      <c r="H519" s="80"/>
      <c r="I519" s="102"/>
      <c r="J519" s="109"/>
      <c r="K519" s="106"/>
      <c r="L519" s="1"/>
      <c r="M519" s="1"/>
      <c r="N519" s="1"/>
      <c r="O519" s="1"/>
      <c r="P519" s="1"/>
    </row>
    <row r="520" spans="1:16" ht="12.75">
      <c r="A520" s="90"/>
      <c r="C520" s="91"/>
      <c r="D520" s="91"/>
      <c r="E520" s="91"/>
      <c r="F520" s="92"/>
      <c r="G520" s="73"/>
      <c r="H520" s="80"/>
      <c r="I520" s="102"/>
      <c r="J520" s="109"/>
      <c r="K520" s="106"/>
      <c r="L520" s="1"/>
      <c r="M520" s="1"/>
      <c r="N520" s="1"/>
      <c r="O520" s="1"/>
      <c r="P520" s="1"/>
    </row>
    <row r="521" spans="1:16" ht="12.75">
      <c r="A521" s="90"/>
      <c r="C521" s="91"/>
      <c r="D521" s="91"/>
      <c r="E521" s="91"/>
      <c r="F521" s="92"/>
      <c r="G521" s="73"/>
      <c r="H521" s="80"/>
      <c r="I521" s="102"/>
      <c r="J521" s="109"/>
      <c r="K521" s="106"/>
      <c r="L521" s="1"/>
      <c r="M521" s="1"/>
      <c r="N521" s="1"/>
      <c r="O521" s="1"/>
      <c r="P521" s="1"/>
    </row>
    <row r="522" spans="1:16" ht="12.75">
      <c r="A522" s="90"/>
      <c r="C522" s="91"/>
      <c r="D522" s="91"/>
      <c r="E522" s="91"/>
      <c r="F522" s="92"/>
      <c r="G522" s="73"/>
      <c r="H522" s="80"/>
      <c r="I522" s="102"/>
      <c r="J522" s="109"/>
      <c r="K522" s="106"/>
      <c r="L522" s="1"/>
      <c r="M522" s="1"/>
      <c r="N522" s="1"/>
      <c r="O522" s="1"/>
      <c r="P522" s="1"/>
    </row>
    <row r="523" spans="1:16" ht="12.75">
      <c r="A523" s="90"/>
      <c r="C523" s="91"/>
      <c r="D523" s="91"/>
      <c r="E523" s="93"/>
      <c r="F523" s="92"/>
      <c r="G523" s="79"/>
      <c r="H523" s="80"/>
      <c r="I523" s="96"/>
      <c r="J523" s="96"/>
      <c r="K523" s="95"/>
      <c r="L523" s="1"/>
      <c r="M523" s="1"/>
      <c r="N523" s="1"/>
      <c r="O523" s="1"/>
      <c r="P523" s="1"/>
    </row>
    <row r="524" spans="1:16" ht="12.75">
      <c r="A524" s="90"/>
      <c r="C524" s="91"/>
      <c r="D524" s="91"/>
      <c r="E524" s="93"/>
      <c r="F524" s="92"/>
      <c r="G524" s="79"/>
      <c r="H524" s="80"/>
      <c r="I524" s="96"/>
      <c r="J524" s="96"/>
      <c r="K524" s="95"/>
      <c r="L524" s="1"/>
      <c r="M524" s="1"/>
      <c r="N524" s="1"/>
      <c r="O524" s="1"/>
      <c r="P524" s="1"/>
    </row>
    <row r="525" spans="1:16" ht="12.75">
      <c r="A525" s="90"/>
      <c r="C525" s="91"/>
      <c r="D525" s="91"/>
      <c r="E525" s="93"/>
      <c r="F525" s="92"/>
      <c r="G525" s="79"/>
      <c r="H525" s="80"/>
      <c r="I525" s="96"/>
      <c r="J525" s="96"/>
      <c r="K525" s="95"/>
      <c r="L525" s="1"/>
      <c r="M525" s="1"/>
      <c r="N525" s="1"/>
      <c r="O525" s="1"/>
      <c r="P525" s="1"/>
    </row>
    <row r="526" spans="1:16" ht="12.75">
      <c r="A526" s="90"/>
      <c r="C526" s="91"/>
      <c r="D526" s="91"/>
      <c r="E526" s="91"/>
      <c r="F526" s="92"/>
      <c r="G526" s="73"/>
      <c r="H526" s="80"/>
      <c r="I526" s="102"/>
      <c r="J526" s="102"/>
      <c r="K526" s="95"/>
      <c r="L526" s="1"/>
      <c r="M526" s="1"/>
      <c r="N526" s="1"/>
      <c r="O526" s="1"/>
      <c r="P526" s="1"/>
    </row>
    <row r="527" spans="1:16" ht="12.75">
      <c r="A527" s="90"/>
      <c r="C527" s="91"/>
      <c r="D527" s="91"/>
      <c r="E527" s="91"/>
      <c r="F527" s="92"/>
      <c r="G527" s="73"/>
      <c r="H527" s="80"/>
      <c r="I527" s="102"/>
      <c r="J527" s="108"/>
      <c r="K527" s="105"/>
      <c r="L527" s="1"/>
      <c r="M527" s="1"/>
      <c r="N527" s="1"/>
      <c r="O527" s="1"/>
      <c r="P527" s="1"/>
    </row>
    <row r="528" spans="1:16" ht="12.75">
      <c r="A528" s="90"/>
      <c r="C528" s="91"/>
      <c r="D528" s="91"/>
      <c r="E528" s="91"/>
      <c r="F528" s="92"/>
      <c r="G528" s="73"/>
      <c r="H528" s="80"/>
      <c r="I528" s="102"/>
      <c r="J528" s="104"/>
      <c r="K528" s="106"/>
      <c r="L528" s="1"/>
      <c r="M528" s="1"/>
      <c r="N528" s="1"/>
      <c r="O528" s="1"/>
      <c r="P528" s="1"/>
    </row>
    <row r="529" spans="1:16" ht="12.75">
      <c r="A529" s="90"/>
      <c r="C529" s="91"/>
      <c r="D529" s="91"/>
      <c r="E529" s="91"/>
      <c r="F529" s="92"/>
      <c r="G529" s="73"/>
      <c r="H529" s="80"/>
      <c r="I529" s="102"/>
      <c r="J529" s="104"/>
      <c r="K529" s="106"/>
      <c r="L529" s="1"/>
      <c r="M529" s="1"/>
      <c r="N529" s="1"/>
      <c r="O529" s="1"/>
      <c r="P529" s="1"/>
    </row>
    <row r="530" spans="1:16" ht="12.75">
      <c r="A530" s="90"/>
      <c r="C530" s="91"/>
      <c r="D530" s="91"/>
      <c r="E530" s="91"/>
      <c r="F530" s="92"/>
      <c r="G530" s="73"/>
      <c r="H530" s="80"/>
      <c r="I530" s="102"/>
      <c r="J530" s="104"/>
      <c r="K530" s="106"/>
      <c r="L530" s="1"/>
      <c r="M530" s="1"/>
      <c r="N530" s="1"/>
      <c r="O530" s="1"/>
      <c r="P530" s="1"/>
    </row>
    <row r="531" spans="1:16" ht="12.75">
      <c r="A531" s="90"/>
      <c r="C531" s="91"/>
      <c r="D531" s="91"/>
      <c r="E531" s="91"/>
      <c r="F531" s="92"/>
      <c r="G531" s="73"/>
      <c r="H531" s="80"/>
      <c r="I531" s="102"/>
      <c r="J531" s="104"/>
      <c r="K531" s="106"/>
      <c r="L531" s="1"/>
      <c r="M531" s="1"/>
      <c r="N531" s="1"/>
      <c r="O531" s="1"/>
      <c r="P531" s="1"/>
    </row>
    <row r="532" spans="1:16" ht="12.75">
      <c r="A532" s="90"/>
      <c r="C532" s="91"/>
      <c r="D532" s="91"/>
      <c r="E532" s="91"/>
      <c r="F532" s="92"/>
      <c r="G532" s="73"/>
      <c r="H532" s="80"/>
      <c r="I532" s="102"/>
      <c r="J532" s="104"/>
      <c r="K532" s="106"/>
      <c r="L532" s="1"/>
      <c r="M532" s="1"/>
      <c r="N532" s="1"/>
      <c r="O532" s="1"/>
      <c r="P532" s="1"/>
    </row>
    <row r="533" spans="1:16" ht="12.75">
      <c r="A533" s="90"/>
      <c r="C533" s="91"/>
      <c r="D533" s="91"/>
      <c r="E533" s="91"/>
      <c r="F533" s="92"/>
      <c r="G533" s="73"/>
      <c r="H533" s="80"/>
      <c r="I533" s="102"/>
      <c r="J533" s="104"/>
      <c r="K533" s="106"/>
      <c r="L533" s="1"/>
      <c r="M533" s="1"/>
      <c r="N533" s="1"/>
      <c r="O533" s="1"/>
      <c r="P533" s="1"/>
    </row>
    <row r="534" spans="1:16" ht="12.75">
      <c r="A534" s="90"/>
      <c r="C534" s="91"/>
      <c r="D534" s="91"/>
      <c r="E534" s="91"/>
      <c r="F534" s="92"/>
      <c r="G534" s="73"/>
      <c r="H534" s="80"/>
      <c r="I534" s="102"/>
      <c r="J534" s="104"/>
      <c r="K534" s="106"/>
      <c r="L534" s="1"/>
      <c r="M534" s="1"/>
      <c r="N534" s="1"/>
      <c r="O534" s="1"/>
      <c r="P534" s="1"/>
    </row>
    <row r="535" spans="1:16" ht="12.75">
      <c r="A535" s="90"/>
      <c r="C535" s="91"/>
      <c r="D535" s="91"/>
      <c r="E535" s="91"/>
      <c r="F535" s="92"/>
      <c r="G535" s="73"/>
      <c r="H535" s="80"/>
      <c r="I535" s="102"/>
      <c r="J535" s="104"/>
      <c r="K535" s="106"/>
      <c r="L535" s="1"/>
      <c r="M535" s="1"/>
      <c r="N535" s="1"/>
      <c r="O535" s="1"/>
      <c r="P535" s="1"/>
    </row>
    <row r="536" spans="1:16" ht="12.75">
      <c r="A536" s="90"/>
      <c r="C536" s="91"/>
      <c r="D536" s="91"/>
      <c r="E536" s="91"/>
      <c r="F536" s="92"/>
      <c r="G536" s="73"/>
      <c r="H536" s="80"/>
      <c r="I536" s="102"/>
      <c r="J536" s="104"/>
      <c r="K536" s="107"/>
      <c r="L536" s="1"/>
      <c r="M536" s="1"/>
      <c r="N536" s="1"/>
      <c r="O536" s="1"/>
      <c r="P536" s="1"/>
    </row>
    <row r="537" spans="1:16" ht="12.75">
      <c r="A537" s="90"/>
      <c r="C537" s="91"/>
      <c r="D537" s="91"/>
      <c r="E537" s="91"/>
      <c r="F537" s="92"/>
      <c r="G537" s="73"/>
      <c r="H537" s="80"/>
      <c r="I537" s="102"/>
      <c r="J537" s="104"/>
      <c r="K537" s="107"/>
      <c r="L537" s="1"/>
      <c r="M537" s="1"/>
      <c r="N537" s="1"/>
      <c r="O537" s="1"/>
      <c r="P537" s="1"/>
    </row>
    <row r="538" spans="1:16" ht="12.75">
      <c r="A538" s="90"/>
      <c r="C538" s="91"/>
      <c r="D538" s="91"/>
      <c r="E538" s="91"/>
      <c r="F538" s="92"/>
      <c r="G538" s="73"/>
      <c r="H538" s="80"/>
      <c r="I538" s="102"/>
      <c r="J538" s="104"/>
      <c r="K538" s="107"/>
      <c r="L538" s="1"/>
      <c r="M538" s="1"/>
      <c r="N538" s="1"/>
      <c r="O538" s="1"/>
      <c r="P538" s="1"/>
    </row>
    <row r="539" spans="1:16" ht="12.75">
      <c r="A539" s="90"/>
      <c r="C539" s="91"/>
      <c r="D539" s="91"/>
      <c r="E539" s="91"/>
      <c r="F539" s="92"/>
      <c r="G539" s="73"/>
      <c r="H539" s="80"/>
      <c r="I539" s="102"/>
      <c r="J539" s="104"/>
      <c r="K539" s="107"/>
      <c r="L539" s="1"/>
      <c r="M539" s="1"/>
      <c r="N539" s="1"/>
      <c r="O539" s="1"/>
      <c r="P539" s="1"/>
    </row>
    <row r="540" spans="1:16" ht="12.75">
      <c r="A540" s="90"/>
      <c r="C540" s="91"/>
      <c r="D540" s="91"/>
      <c r="E540" s="91"/>
      <c r="F540" s="92"/>
      <c r="G540" s="73"/>
      <c r="H540" s="80"/>
      <c r="I540" s="102"/>
      <c r="J540" s="104"/>
      <c r="K540" s="106"/>
      <c r="L540" s="1"/>
      <c r="M540" s="1"/>
      <c r="N540" s="1"/>
      <c r="O540" s="1"/>
      <c r="P540" s="1"/>
    </row>
    <row r="541" spans="1:16" ht="12.75">
      <c r="A541" s="90"/>
      <c r="C541" s="91"/>
      <c r="D541" s="91"/>
      <c r="E541" s="91"/>
      <c r="F541" s="92"/>
      <c r="G541" s="73"/>
      <c r="H541" s="80"/>
      <c r="I541" s="102"/>
      <c r="J541" s="104"/>
      <c r="K541" s="106"/>
      <c r="L541" s="1"/>
      <c r="M541" s="1"/>
      <c r="N541" s="1"/>
      <c r="O541" s="1"/>
      <c r="P541" s="1"/>
    </row>
    <row r="542" spans="1:16" ht="12.75">
      <c r="A542" s="90"/>
      <c r="C542" s="91"/>
      <c r="D542" s="91"/>
      <c r="E542" s="91"/>
      <c r="F542" s="92"/>
      <c r="G542" s="73"/>
      <c r="H542" s="80"/>
      <c r="I542" s="102"/>
      <c r="J542" s="104"/>
      <c r="K542" s="106"/>
      <c r="L542" s="1"/>
      <c r="M542" s="1"/>
      <c r="N542" s="1"/>
      <c r="O542" s="1"/>
      <c r="P542" s="1"/>
    </row>
    <row r="543" spans="1:16" ht="12.75">
      <c r="A543" s="90"/>
      <c r="C543" s="91"/>
      <c r="D543" s="91"/>
      <c r="E543" s="91"/>
      <c r="F543" s="92"/>
      <c r="G543" s="73"/>
      <c r="H543" s="80"/>
      <c r="I543" s="102"/>
      <c r="J543" s="104"/>
      <c r="K543" s="106"/>
      <c r="L543" s="1"/>
      <c r="M543" s="1"/>
      <c r="N543" s="1"/>
      <c r="O543" s="1"/>
      <c r="P543" s="1"/>
    </row>
    <row r="544" spans="1:16" ht="12.75">
      <c r="A544" s="90"/>
      <c r="C544" s="91"/>
      <c r="D544" s="91"/>
      <c r="E544" s="91"/>
      <c r="F544" s="92"/>
      <c r="G544" s="73"/>
      <c r="H544" s="80"/>
      <c r="I544" s="102"/>
      <c r="J544" s="104"/>
      <c r="K544" s="106"/>
      <c r="L544" s="1"/>
      <c r="M544" s="1"/>
      <c r="N544" s="1"/>
      <c r="O544" s="1"/>
      <c r="P544" s="1"/>
    </row>
    <row r="545" spans="1:16" ht="12.75">
      <c r="A545" s="90"/>
      <c r="C545" s="91"/>
      <c r="D545" s="91"/>
      <c r="E545" s="91"/>
      <c r="F545" s="92"/>
      <c r="G545" s="73"/>
      <c r="H545" s="80"/>
      <c r="I545" s="102"/>
      <c r="J545" s="104"/>
      <c r="K545" s="106"/>
      <c r="L545" s="1"/>
      <c r="M545" s="1"/>
      <c r="N545" s="1"/>
      <c r="O545" s="1"/>
      <c r="P545" s="1"/>
    </row>
    <row r="546" spans="1:16" ht="12.75">
      <c r="A546" s="90"/>
      <c r="C546" s="91"/>
      <c r="D546" s="91"/>
      <c r="E546" s="91"/>
      <c r="F546" s="92"/>
      <c r="G546" s="73"/>
      <c r="H546" s="80"/>
      <c r="I546" s="102"/>
      <c r="J546" s="104"/>
      <c r="K546" s="106"/>
      <c r="L546" s="1"/>
      <c r="M546" s="1"/>
      <c r="N546" s="1"/>
      <c r="O546" s="1"/>
      <c r="P546" s="1"/>
    </row>
    <row r="547" spans="1:16" ht="12.75">
      <c r="A547" s="90"/>
      <c r="C547" s="91"/>
      <c r="D547" s="91"/>
      <c r="E547" s="91"/>
      <c r="F547" s="92"/>
      <c r="G547" s="73"/>
      <c r="H547" s="80"/>
      <c r="I547" s="102"/>
      <c r="J547" s="104"/>
      <c r="K547" s="106"/>
      <c r="L547" s="1"/>
      <c r="M547" s="1"/>
      <c r="N547" s="1"/>
      <c r="O547" s="1"/>
      <c r="P547" s="1"/>
    </row>
    <row r="548" spans="1:16" ht="12.75">
      <c r="A548" s="90"/>
      <c r="C548" s="91"/>
      <c r="D548" s="91"/>
      <c r="E548" s="91"/>
      <c r="F548" s="92"/>
      <c r="G548" s="73"/>
      <c r="H548" s="80"/>
      <c r="I548" s="102"/>
      <c r="J548" s="104"/>
      <c r="K548" s="106"/>
      <c r="L548" s="1"/>
      <c r="M548" s="1"/>
      <c r="N548" s="1"/>
      <c r="O548" s="1"/>
      <c r="P548" s="1"/>
    </row>
    <row r="549" spans="1:16" ht="12.75">
      <c r="A549" s="90"/>
      <c r="C549" s="91"/>
      <c r="D549" s="91"/>
      <c r="E549" s="91"/>
      <c r="F549" s="92"/>
      <c r="G549" s="73"/>
      <c r="H549" s="80"/>
      <c r="I549" s="102"/>
      <c r="J549" s="104"/>
      <c r="K549" s="106"/>
      <c r="L549" s="1"/>
      <c r="M549" s="1"/>
      <c r="N549" s="1"/>
      <c r="O549" s="1"/>
      <c r="P549" s="1"/>
    </row>
    <row r="550" spans="1:16" ht="12.75">
      <c r="A550" s="90"/>
      <c r="C550" s="91"/>
      <c r="D550" s="91"/>
      <c r="E550" s="91"/>
      <c r="F550" s="92"/>
      <c r="G550" s="73"/>
      <c r="H550" s="80"/>
      <c r="I550" s="102"/>
      <c r="J550" s="104"/>
      <c r="K550" s="106"/>
      <c r="L550" s="1"/>
      <c r="M550" s="1"/>
      <c r="N550" s="1"/>
      <c r="O550" s="1"/>
      <c r="P550" s="1"/>
    </row>
    <row r="551" spans="1:16" ht="12.75">
      <c r="A551" s="90"/>
      <c r="C551" s="91"/>
      <c r="D551" s="91"/>
      <c r="E551" s="91"/>
      <c r="F551" s="92"/>
      <c r="G551" s="73"/>
      <c r="H551" s="80"/>
      <c r="I551" s="102"/>
      <c r="J551" s="104"/>
      <c r="K551" s="106"/>
      <c r="L551" s="1"/>
      <c r="M551" s="1"/>
      <c r="N551" s="1"/>
      <c r="O551" s="1"/>
      <c r="P551" s="1"/>
    </row>
    <row r="552" spans="1:16" ht="12.75">
      <c r="A552" s="90"/>
      <c r="C552" s="91"/>
      <c r="D552" s="91"/>
      <c r="E552" s="91"/>
      <c r="F552" s="92"/>
      <c r="G552" s="73"/>
      <c r="H552" s="80"/>
      <c r="I552" s="102"/>
      <c r="J552" s="104"/>
      <c r="K552" s="106"/>
      <c r="L552" s="1"/>
      <c r="M552" s="1"/>
      <c r="N552" s="1"/>
      <c r="O552" s="1"/>
      <c r="P552" s="1"/>
    </row>
    <row r="553" spans="1:16" ht="12.75">
      <c r="A553" s="90"/>
      <c r="C553" s="91"/>
      <c r="D553" s="91"/>
      <c r="E553" s="91"/>
      <c r="F553" s="92"/>
      <c r="G553" s="73"/>
      <c r="H553" s="80"/>
      <c r="I553" s="102"/>
      <c r="J553" s="104"/>
      <c r="K553" s="106"/>
      <c r="L553" s="1"/>
      <c r="M553" s="1"/>
      <c r="N553" s="1"/>
      <c r="O553" s="1"/>
      <c r="P553" s="1"/>
    </row>
    <row r="554" spans="1:16" ht="12.75">
      <c r="A554" s="90"/>
      <c r="C554" s="91"/>
      <c r="D554" s="91"/>
      <c r="E554" s="91"/>
      <c r="F554" s="92"/>
      <c r="G554" s="73"/>
      <c r="H554" s="80"/>
      <c r="I554" s="102"/>
      <c r="J554" s="104"/>
      <c r="K554" s="106"/>
      <c r="L554" s="1"/>
      <c r="M554" s="1"/>
      <c r="N554" s="1"/>
      <c r="O554" s="1"/>
      <c r="P554" s="1"/>
    </row>
    <row r="555" spans="1:16" ht="12.75">
      <c r="A555" s="90"/>
      <c r="C555" s="91"/>
      <c r="D555" s="91"/>
      <c r="E555" s="91"/>
      <c r="F555" s="92"/>
      <c r="G555" s="73"/>
      <c r="H555" s="80"/>
      <c r="I555" s="102"/>
      <c r="J555" s="104"/>
      <c r="K555" s="106"/>
      <c r="L555" s="1"/>
      <c r="M555" s="1"/>
      <c r="N555" s="1"/>
      <c r="O555" s="1"/>
      <c r="P555" s="1"/>
    </row>
    <row r="556" spans="1:16" ht="12.75">
      <c r="A556" s="90"/>
      <c r="C556" s="91"/>
      <c r="D556" s="91"/>
      <c r="E556" s="91"/>
      <c r="F556" s="92"/>
      <c r="G556" s="73"/>
      <c r="H556" s="80"/>
      <c r="I556" s="102"/>
      <c r="J556" s="104"/>
      <c r="K556" s="106"/>
      <c r="L556" s="1"/>
      <c r="M556" s="1"/>
      <c r="N556" s="1"/>
      <c r="O556" s="1"/>
      <c r="P556" s="1"/>
    </row>
    <row r="557" spans="1:16" ht="12.75">
      <c r="A557" s="90"/>
      <c r="C557" s="91"/>
      <c r="D557" s="91"/>
      <c r="E557" s="91"/>
      <c r="F557" s="92"/>
      <c r="G557" s="73"/>
      <c r="H557" s="80"/>
      <c r="I557" s="102"/>
      <c r="J557" s="104"/>
      <c r="K557" s="106"/>
      <c r="L557" s="1"/>
      <c r="M557" s="1"/>
      <c r="N557" s="1"/>
      <c r="O557" s="1"/>
      <c r="P557" s="1"/>
    </row>
    <row r="558" spans="1:16" ht="12.75">
      <c r="A558" s="90"/>
      <c r="C558" s="91"/>
      <c r="D558" s="91"/>
      <c r="E558" s="91"/>
      <c r="F558" s="92"/>
      <c r="G558" s="73"/>
      <c r="H558" s="80"/>
      <c r="I558" s="102"/>
      <c r="J558" s="104"/>
      <c r="K558" s="106"/>
      <c r="L558" s="1"/>
      <c r="M558" s="1"/>
      <c r="N558" s="1"/>
      <c r="O558" s="1"/>
      <c r="P558" s="1"/>
    </row>
    <row r="559" spans="1:16" ht="12.75">
      <c r="A559" s="90"/>
      <c r="C559" s="91"/>
      <c r="D559" s="91"/>
      <c r="E559" s="91"/>
      <c r="F559" s="92"/>
      <c r="G559" s="73"/>
      <c r="H559" s="80"/>
      <c r="I559" s="102"/>
      <c r="J559" s="104"/>
      <c r="K559" s="106"/>
      <c r="L559" s="1"/>
      <c r="M559" s="1"/>
      <c r="N559" s="1"/>
      <c r="O559" s="1"/>
      <c r="P559" s="1"/>
    </row>
    <row r="560" spans="1:16" ht="12.75">
      <c r="A560" s="90"/>
      <c r="C560" s="91"/>
      <c r="D560" s="91"/>
      <c r="E560" s="91"/>
      <c r="F560" s="92"/>
      <c r="G560" s="73"/>
      <c r="H560" s="80"/>
      <c r="I560" s="102"/>
      <c r="J560" s="104"/>
      <c r="K560" s="106"/>
      <c r="L560" s="1"/>
      <c r="M560" s="1"/>
      <c r="N560" s="1"/>
      <c r="O560" s="1"/>
      <c r="P560" s="1"/>
    </row>
    <row r="561" spans="1:16" ht="12.75">
      <c r="A561" s="90"/>
      <c r="C561" s="91"/>
      <c r="D561" s="91"/>
      <c r="E561" s="91"/>
      <c r="F561" s="92"/>
      <c r="G561" s="73"/>
      <c r="H561" s="80"/>
      <c r="I561" s="102"/>
      <c r="J561" s="104"/>
      <c r="K561" s="106"/>
      <c r="L561" s="1"/>
      <c r="M561" s="1"/>
      <c r="N561" s="1"/>
      <c r="O561" s="1"/>
      <c r="P561" s="1"/>
    </row>
    <row r="562" spans="1:16" ht="12.75">
      <c r="A562" s="90"/>
      <c r="C562" s="91"/>
      <c r="D562" s="91"/>
      <c r="E562" s="91"/>
      <c r="F562" s="92"/>
      <c r="G562" s="73"/>
      <c r="H562" s="80"/>
      <c r="I562" s="102"/>
      <c r="J562" s="104"/>
      <c r="K562" s="106"/>
      <c r="L562" s="1"/>
      <c r="M562" s="1"/>
      <c r="N562" s="1"/>
      <c r="O562" s="1"/>
      <c r="P562" s="1"/>
    </row>
    <row r="563" spans="1:16" ht="12.75">
      <c r="A563" s="90"/>
      <c r="C563" s="91"/>
      <c r="D563" s="91"/>
      <c r="E563" s="91"/>
      <c r="F563" s="92"/>
      <c r="G563" s="73"/>
      <c r="H563" s="80"/>
      <c r="I563" s="102"/>
      <c r="J563" s="104"/>
      <c r="K563" s="106"/>
      <c r="L563" s="1"/>
      <c r="M563" s="1"/>
      <c r="N563" s="1"/>
      <c r="O563" s="1"/>
      <c r="P563" s="1"/>
    </row>
    <row r="564" spans="1:16" ht="12.75">
      <c r="A564" s="90"/>
      <c r="C564" s="91"/>
      <c r="D564" s="91"/>
      <c r="E564" s="91"/>
      <c r="F564" s="92"/>
      <c r="G564" s="73"/>
      <c r="H564" s="80"/>
      <c r="I564" s="101"/>
      <c r="J564" s="100"/>
      <c r="K564" s="95"/>
      <c r="L564" s="1"/>
      <c r="M564" s="1"/>
      <c r="N564" s="1"/>
      <c r="O564" s="1"/>
      <c r="P564" s="1"/>
    </row>
    <row r="565" spans="1:16" ht="12.75">
      <c r="A565" s="90"/>
      <c r="C565" s="91"/>
      <c r="D565" s="91"/>
      <c r="E565" s="91"/>
      <c r="F565" s="92"/>
      <c r="G565" s="73"/>
      <c r="H565" s="80"/>
      <c r="I565" s="101"/>
      <c r="J565" s="100"/>
      <c r="K565" s="95"/>
      <c r="L565" s="1"/>
      <c r="M565" s="1"/>
      <c r="N565" s="1"/>
      <c r="O565" s="1"/>
      <c r="P565" s="1"/>
    </row>
    <row r="566" spans="1:16" ht="12.75">
      <c r="A566" s="90"/>
      <c r="C566" s="91"/>
      <c r="D566" s="91"/>
      <c r="E566" s="91"/>
      <c r="F566" s="92"/>
      <c r="G566" s="73"/>
      <c r="H566" s="80"/>
      <c r="I566" s="101"/>
      <c r="J566" s="100"/>
      <c r="K566" s="95"/>
      <c r="L566" s="1"/>
      <c r="M566" s="1"/>
      <c r="N566" s="1"/>
      <c r="O566" s="1"/>
      <c r="P566" s="1"/>
    </row>
    <row r="567" spans="1:16" ht="12.75">
      <c r="A567" s="90"/>
      <c r="C567" s="91"/>
      <c r="D567" s="91"/>
      <c r="E567" s="91"/>
      <c r="F567" s="92"/>
      <c r="G567" s="73"/>
      <c r="H567" s="80"/>
      <c r="I567" s="101"/>
      <c r="J567" s="100"/>
      <c r="K567" s="94"/>
      <c r="L567" s="1"/>
      <c r="M567" s="1"/>
      <c r="N567" s="1"/>
      <c r="O567" s="1"/>
      <c r="P567" s="1"/>
    </row>
    <row r="568" spans="1:16" ht="12.75">
      <c r="A568" s="90"/>
      <c r="C568" s="91"/>
      <c r="D568" s="91"/>
      <c r="E568" s="91"/>
      <c r="F568" s="92"/>
      <c r="G568" s="73"/>
      <c r="H568" s="80"/>
      <c r="I568" s="101"/>
      <c r="J568" s="100"/>
      <c r="K568" s="94"/>
      <c r="L568" s="1"/>
      <c r="M568" s="1"/>
      <c r="N568" s="1"/>
      <c r="O568" s="1"/>
      <c r="P568" s="1"/>
    </row>
    <row r="569" spans="1:16" ht="12.75">
      <c r="A569" s="90"/>
      <c r="C569" s="91"/>
      <c r="D569" s="91"/>
      <c r="E569" s="91"/>
      <c r="F569" s="92"/>
      <c r="G569" s="73"/>
      <c r="H569" s="80"/>
      <c r="I569" s="101"/>
      <c r="J569" s="100"/>
      <c r="K569" s="94"/>
      <c r="L569" s="1"/>
      <c r="M569" s="1"/>
      <c r="N569" s="1"/>
      <c r="O569" s="1"/>
      <c r="P569" s="1"/>
    </row>
    <row r="570" spans="1:16" ht="12.75">
      <c r="A570" s="90"/>
      <c r="C570" s="91"/>
      <c r="D570" s="91"/>
      <c r="E570" s="91"/>
      <c r="F570" s="92"/>
      <c r="G570" s="73"/>
      <c r="H570" s="80"/>
      <c r="I570" s="101"/>
      <c r="J570" s="100"/>
      <c r="K570" s="110"/>
      <c r="L570" s="1"/>
      <c r="M570" s="1"/>
      <c r="N570" s="1"/>
      <c r="O570" s="1"/>
      <c r="P570" s="1"/>
    </row>
    <row r="571" spans="1:16" ht="12.75">
      <c r="A571" s="90"/>
      <c r="C571" s="91"/>
      <c r="D571" s="91"/>
      <c r="E571" s="91"/>
      <c r="F571" s="92"/>
      <c r="G571" s="73"/>
      <c r="H571" s="80"/>
      <c r="I571" s="101"/>
      <c r="J571" s="100"/>
      <c r="K571" s="110"/>
      <c r="L571" s="1"/>
      <c r="M571" s="1"/>
      <c r="N571" s="1"/>
      <c r="O571" s="1"/>
      <c r="P571" s="1"/>
    </row>
    <row r="572" spans="1:16" ht="12.75">
      <c r="A572" s="90"/>
      <c r="C572" s="91"/>
      <c r="D572" s="91"/>
      <c r="E572" s="91"/>
      <c r="F572" s="92"/>
      <c r="G572" s="73"/>
      <c r="H572" s="80"/>
      <c r="I572" s="101"/>
      <c r="J572" s="100"/>
      <c r="K572" s="110"/>
      <c r="L572" s="1"/>
      <c r="M572" s="1"/>
      <c r="N572" s="1"/>
      <c r="O572" s="1"/>
      <c r="P572" s="1"/>
    </row>
    <row r="573" spans="1:16" ht="12.75">
      <c r="A573" s="90"/>
      <c r="C573" s="91"/>
      <c r="D573" s="91"/>
      <c r="E573" s="91"/>
      <c r="F573" s="92"/>
      <c r="G573" s="73"/>
      <c r="H573" s="80"/>
      <c r="I573" s="101"/>
      <c r="J573" s="100"/>
      <c r="K573" s="110"/>
      <c r="L573" s="1"/>
      <c r="M573" s="1"/>
      <c r="N573" s="1"/>
      <c r="O573" s="1"/>
      <c r="P573" s="1"/>
    </row>
    <row r="574" spans="1:16" ht="12.75">
      <c r="A574" s="90"/>
      <c r="C574" s="91"/>
      <c r="D574" s="91"/>
      <c r="E574" s="91"/>
      <c r="F574" s="92"/>
      <c r="G574" s="73"/>
      <c r="H574" s="80"/>
      <c r="I574" s="101"/>
      <c r="J574" s="100"/>
      <c r="K574" s="110"/>
      <c r="L574" s="1"/>
      <c r="M574" s="1"/>
      <c r="N574" s="1"/>
      <c r="O574" s="1"/>
      <c r="P574" s="1"/>
    </row>
    <row r="575" spans="1:16" ht="12.75">
      <c r="A575" s="90"/>
      <c r="C575" s="91"/>
      <c r="D575" s="91"/>
      <c r="E575" s="91"/>
      <c r="F575" s="92"/>
      <c r="G575" s="73"/>
      <c r="H575" s="80"/>
      <c r="I575" s="101"/>
      <c r="J575" s="100"/>
      <c r="K575" s="110"/>
      <c r="L575" s="1"/>
      <c r="M575" s="1"/>
      <c r="N575" s="1"/>
      <c r="O575" s="1"/>
      <c r="P575" s="1"/>
    </row>
    <row r="576" spans="1:16" ht="12.75">
      <c r="A576" s="90"/>
      <c r="C576" s="91"/>
      <c r="D576" s="91"/>
      <c r="E576" s="91"/>
      <c r="F576" s="92"/>
      <c r="G576" s="73"/>
      <c r="H576" s="80"/>
      <c r="I576" s="101"/>
      <c r="J576" s="100"/>
      <c r="K576" s="110"/>
      <c r="L576" s="1"/>
      <c r="M576" s="1"/>
      <c r="N576" s="1"/>
      <c r="O576" s="1"/>
      <c r="P576" s="1"/>
    </row>
    <row r="577" spans="1:16" ht="12.75">
      <c r="A577" s="90"/>
      <c r="C577" s="91"/>
      <c r="D577" s="91"/>
      <c r="E577" s="91"/>
      <c r="F577" s="92"/>
      <c r="G577" s="73"/>
      <c r="H577" s="80"/>
      <c r="I577" s="101"/>
      <c r="J577" s="100"/>
      <c r="K577" s="110"/>
      <c r="L577" s="1"/>
      <c r="M577" s="1"/>
      <c r="N577" s="1"/>
      <c r="O577" s="1"/>
      <c r="P577" s="1"/>
    </row>
    <row r="578" spans="1:16" ht="12.75">
      <c r="A578" s="90"/>
      <c r="C578" s="91"/>
      <c r="D578" s="91"/>
      <c r="E578" s="91"/>
      <c r="F578" s="92"/>
      <c r="G578" s="73"/>
      <c r="H578" s="80"/>
      <c r="I578" s="101"/>
      <c r="J578" s="100"/>
      <c r="K578" s="95"/>
      <c r="L578" s="1"/>
      <c r="M578" s="1"/>
      <c r="N578" s="1"/>
      <c r="O578" s="1"/>
      <c r="P578" s="1"/>
    </row>
    <row r="579" spans="1:16" ht="12.75">
      <c r="A579" s="90"/>
      <c r="C579" s="91"/>
      <c r="D579" s="91"/>
      <c r="E579" s="91"/>
      <c r="F579" s="92"/>
      <c r="G579" s="73"/>
      <c r="H579" s="80"/>
      <c r="I579" s="101"/>
      <c r="J579" s="100"/>
      <c r="K579" s="95"/>
      <c r="L579" s="1"/>
      <c r="M579" s="1"/>
      <c r="N579" s="1"/>
      <c r="O579" s="1"/>
      <c r="P579" s="1"/>
    </row>
    <row r="580" spans="1:16" ht="12.75">
      <c r="A580" s="90"/>
      <c r="C580" s="91"/>
      <c r="D580" s="91"/>
      <c r="E580" s="91"/>
      <c r="F580" s="92"/>
      <c r="G580" s="73"/>
      <c r="H580" s="80"/>
      <c r="I580" s="101"/>
      <c r="J580" s="100"/>
      <c r="K580" s="95"/>
      <c r="L580" s="1"/>
      <c r="M580" s="1"/>
      <c r="N580" s="1"/>
      <c r="O580" s="1"/>
      <c r="P580" s="1"/>
    </row>
    <row r="581" spans="1:16" ht="12.75">
      <c r="A581" s="90"/>
      <c r="C581" s="91"/>
      <c r="D581" s="91"/>
      <c r="E581" s="91"/>
      <c r="F581" s="92"/>
      <c r="G581" s="73"/>
      <c r="H581" s="80"/>
      <c r="I581" s="101"/>
      <c r="J581" s="100"/>
      <c r="K581" s="95"/>
      <c r="L581" s="1"/>
      <c r="M581" s="1"/>
      <c r="N581" s="1"/>
      <c r="O581" s="1"/>
      <c r="P581" s="1"/>
    </row>
    <row r="582" spans="1:16" ht="12.75">
      <c r="A582" s="90"/>
      <c r="C582" s="91"/>
      <c r="D582" s="91"/>
      <c r="E582" s="91"/>
      <c r="F582" s="92"/>
      <c r="G582" s="73"/>
      <c r="H582" s="80"/>
      <c r="I582" s="101"/>
      <c r="J582" s="100"/>
      <c r="K582" s="95"/>
      <c r="L582" s="1"/>
      <c r="M582" s="1"/>
      <c r="N582" s="1"/>
      <c r="O582" s="1"/>
      <c r="P582" s="1"/>
    </row>
    <row r="583" spans="1:16" ht="12.75">
      <c r="A583" s="90"/>
      <c r="C583" s="91"/>
      <c r="D583" s="91"/>
      <c r="E583" s="91"/>
      <c r="F583" s="92"/>
      <c r="G583" s="73"/>
      <c r="H583" s="80"/>
      <c r="I583" s="101"/>
      <c r="J583" s="100"/>
      <c r="K583" s="95"/>
      <c r="L583" s="1"/>
      <c r="M583" s="1"/>
      <c r="N583" s="1"/>
      <c r="O583" s="1"/>
      <c r="P583" s="1"/>
    </row>
    <row r="584" spans="1:16" ht="12.75">
      <c r="A584" s="90"/>
      <c r="C584" s="91"/>
      <c r="D584" s="91"/>
      <c r="E584" s="91"/>
      <c r="F584" s="92"/>
      <c r="G584" s="73"/>
      <c r="H584" s="80"/>
      <c r="I584" s="101"/>
      <c r="J584" s="100"/>
      <c r="K584" s="95"/>
      <c r="L584" s="1"/>
      <c r="M584" s="1"/>
      <c r="N584" s="1"/>
      <c r="O584" s="1"/>
      <c r="P584" s="1"/>
    </row>
    <row r="585" spans="1:16" ht="12.75">
      <c r="A585" s="90"/>
      <c r="C585" s="91"/>
      <c r="D585" s="91"/>
      <c r="E585" s="91"/>
      <c r="F585" s="92"/>
      <c r="G585" s="73"/>
      <c r="H585" s="80"/>
      <c r="I585" s="101"/>
      <c r="J585" s="100"/>
      <c r="K585" s="95"/>
      <c r="L585" s="1"/>
      <c r="M585" s="1"/>
      <c r="N585" s="1"/>
      <c r="O585" s="1"/>
      <c r="P585" s="1"/>
    </row>
    <row r="586" spans="1:16" ht="12.75">
      <c r="A586" s="90"/>
      <c r="C586" s="91"/>
      <c r="D586" s="91"/>
      <c r="E586" s="91"/>
      <c r="F586" s="92"/>
      <c r="G586" s="73"/>
      <c r="H586" s="80"/>
      <c r="I586" s="101"/>
      <c r="J586" s="100"/>
      <c r="K586" s="95"/>
      <c r="L586" s="1"/>
      <c r="M586" s="1"/>
      <c r="N586" s="1"/>
      <c r="O586" s="1"/>
      <c r="P586" s="1"/>
    </row>
    <row r="587" spans="1:16" ht="12.75">
      <c r="A587" s="90"/>
      <c r="C587" s="91"/>
      <c r="D587" s="91"/>
      <c r="E587" s="91"/>
      <c r="F587" s="92"/>
      <c r="G587" s="73"/>
      <c r="H587" s="80"/>
      <c r="I587" s="101"/>
      <c r="J587" s="100"/>
      <c r="K587" s="94"/>
      <c r="L587" s="1"/>
      <c r="M587" s="1"/>
      <c r="N587" s="1"/>
      <c r="O587" s="1"/>
      <c r="P587" s="1"/>
    </row>
    <row r="588" spans="1:16" ht="12.75">
      <c r="A588" s="90"/>
      <c r="C588" s="91"/>
      <c r="D588" s="91"/>
      <c r="E588" s="91"/>
      <c r="F588" s="92"/>
      <c r="G588" s="73"/>
      <c r="H588" s="80"/>
      <c r="I588" s="101"/>
      <c r="J588" s="100"/>
      <c r="K588" s="110"/>
      <c r="L588" s="1"/>
      <c r="M588" s="1"/>
      <c r="N588" s="1"/>
      <c r="O588" s="1"/>
      <c r="P588" s="1"/>
    </row>
    <row r="589" spans="1:16" ht="12.75">
      <c r="A589" s="90"/>
      <c r="C589" s="91"/>
      <c r="D589" s="91"/>
      <c r="E589" s="91"/>
      <c r="F589" s="92"/>
      <c r="G589" s="73"/>
      <c r="H589" s="80"/>
      <c r="I589" s="101"/>
      <c r="J589" s="100"/>
      <c r="K589" s="110"/>
      <c r="L589" s="1"/>
      <c r="M589" s="1"/>
      <c r="N589" s="1"/>
      <c r="O589" s="1"/>
      <c r="P589" s="1"/>
    </row>
    <row r="590" spans="1:16" ht="12.75">
      <c r="A590" s="90"/>
      <c r="C590" s="91"/>
      <c r="D590" s="91"/>
      <c r="E590" s="91"/>
      <c r="F590" s="92"/>
      <c r="G590" s="73"/>
      <c r="H590" s="80"/>
      <c r="I590" s="101"/>
      <c r="J590" s="100"/>
      <c r="K590" s="110"/>
      <c r="L590" s="1"/>
      <c r="M590" s="1"/>
      <c r="N590" s="1"/>
      <c r="O590" s="1"/>
      <c r="P590" s="1"/>
    </row>
    <row r="591" spans="1:16" ht="12.75">
      <c r="A591" s="90"/>
      <c r="C591" s="91"/>
      <c r="D591" s="91"/>
      <c r="E591" s="91"/>
      <c r="F591" s="92"/>
      <c r="G591" s="73"/>
      <c r="H591" s="80"/>
      <c r="I591" s="101"/>
      <c r="J591" s="100"/>
      <c r="K591" s="110"/>
      <c r="L591" s="1"/>
      <c r="M591" s="1"/>
      <c r="N591" s="1"/>
      <c r="O591" s="1"/>
      <c r="P591" s="1"/>
    </row>
    <row r="592" spans="1:16" ht="12.75">
      <c r="A592" s="90"/>
      <c r="C592" s="91"/>
      <c r="D592" s="91"/>
      <c r="E592" s="91"/>
      <c r="F592" s="92"/>
      <c r="G592" s="73"/>
      <c r="H592" s="80"/>
      <c r="I592" s="101"/>
      <c r="J592" s="100"/>
      <c r="K592" s="110"/>
      <c r="L592" s="1"/>
      <c r="M592" s="1"/>
      <c r="N592" s="1"/>
      <c r="O592" s="1"/>
      <c r="P592" s="1"/>
    </row>
    <row r="593" spans="1:16" ht="12.75">
      <c r="A593" s="90"/>
      <c r="C593" s="91"/>
      <c r="D593" s="91"/>
      <c r="E593" s="91"/>
      <c r="F593" s="92"/>
      <c r="G593" s="73"/>
      <c r="H593" s="80"/>
      <c r="I593" s="101"/>
      <c r="J593" s="100"/>
      <c r="K593" s="110"/>
      <c r="L593" s="1"/>
      <c r="M593" s="1"/>
      <c r="N593" s="1"/>
      <c r="O593" s="1"/>
      <c r="P593" s="1"/>
    </row>
    <row r="594" spans="1:16" ht="12.75">
      <c r="A594" s="90"/>
      <c r="C594" s="91"/>
      <c r="D594" s="91"/>
      <c r="E594" s="91"/>
      <c r="F594" s="92"/>
      <c r="G594" s="73"/>
      <c r="H594" s="80"/>
      <c r="I594" s="101"/>
      <c r="J594" s="100"/>
      <c r="K594" s="110"/>
      <c r="L594" s="1"/>
      <c r="M594" s="1"/>
      <c r="N594" s="1"/>
      <c r="O594" s="1"/>
      <c r="P594" s="1"/>
    </row>
    <row r="595" spans="1:16" ht="12.75">
      <c r="A595" s="90"/>
      <c r="C595" s="91"/>
      <c r="D595" s="91"/>
      <c r="E595" s="91"/>
      <c r="F595" s="92"/>
      <c r="G595" s="73"/>
      <c r="H595" s="80"/>
      <c r="I595" s="101"/>
      <c r="J595" s="100"/>
      <c r="K595" s="110"/>
      <c r="L595" s="1"/>
      <c r="M595" s="1"/>
      <c r="N595" s="1"/>
      <c r="O595" s="1"/>
      <c r="P595" s="1"/>
    </row>
    <row r="596" spans="1:16" ht="12.75">
      <c r="A596" s="90"/>
      <c r="C596" s="91"/>
      <c r="D596" s="91"/>
      <c r="E596" s="91"/>
      <c r="F596" s="92"/>
      <c r="G596" s="73"/>
      <c r="H596" s="80"/>
      <c r="I596" s="101"/>
      <c r="J596" s="100"/>
      <c r="K596" s="110"/>
      <c r="L596" s="1"/>
      <c r="M596" s="1"/>
      <c r="N596" s="1"/>
      <c r="O596" s="1"/>
      <c r="P596" s="1"/>
    </row>
    <row r="597" spans="1:16" ht="12.75">
      <c r="A597" s="90"/>
      <c r="C597" s="91"/>
      <c r="D597" s="91"/>
      <c r="E597" s="91"/>
      <c r="F597" s="92"/>
      <c r="G597" s="73"/>
      <c r="H597" s="80"/>
      <c r="I597" s="101"/>
      <c r="J597" s="100"/>
      <c r="K597" s="110"/>
      <c r="L597" s="1"/>
      <c r="M597" s="1"/>
      <c r="N597" s="1"/>
      <c r="O597" s="1"/>
      <c r="P597" s="1"/>
    </row>
    <row r="598" spans="1:16" ht="12.75">
      <c r="A598" s="90"/>
      <c r="C598" s="91"/>
      <c r="D598" s="91"/>
      <c r="E598" s="91"/>
      <c r="F598" s="92"/>
      <c r="G598" s="73"/>
      <c r="H598" s="80"/>
      <c r="I598" s="101"/>
      <c r="J598" s="100"/>
      <c r="K598" s="110"/>
      <c r="L598" s="1"/>
      <c r="M598" s="1"/>
      <c r="N598" s="1"/>
      <c r="O598" s="1"/>
      <c r="P598" s="1"/>
    </row>
    <row r="599" spans="1:16" ht="12.75">
      <c r="A599" s="90"/>
      <c r="C599" s="91"/>
      <c r="D599" s="91"/>
      <c r="E599" s="91"/>
      <c r="F599" s="92"/>
      <c r="G599" s="73"/>
      <c r="H599" s="80"/>
      <c r="I599" s="101"/>
      <c r="J599" s="100"/>
      <c r="K599" s="110"/>
      <c r="L599" s="1"/>
      <c r="M599" s="1"/>
      <c r="N599" s="1"/>
      <c r="O599" s="1"/>
      <c r="P599" s="1"/>
    </row>
    <row r="600" spans="1:16" ht="12.75">
      <c r="A600" s="90"/>
      <c r="C600" s="91"/>
      <c r="D600" s="91"/>
      <c r="E600" s="91"/>
      <c r="F600" s="92"/>
      <c r="G600" s="73"/>
      <c r="H600" s="80"/>
      <c r="I600" s="101"/>
      <c r="J600" s="100"/>
      <c r="K600" s="110"/>
      <c r="L600" s="1"/>
      <c r="M600" s="1"/>
      <c r="N600" s="1"/>
      <c r="O600" s="1"/>
      <c r="P600" s="1"/>
    </row>
    <row r="601" spans="1:16" ht="12.75">
      <c r="A601" s="90"/>
      <c r="C601" s="91"/>
      <c r="D601" s="91"/>
      <c r="E601" s="91"/>
      <c r="F601" s="92"/>
      <c r="G601" s="73"/>
      <c r="H601" s="80"/>
      <c r="I601" s="101"/>
      <c r="J601" s="100"/>
      <c r="K601" s="110"/>
      <c r="L601" s="1"/>
      <c r="M601" s="1"/>
      <c r="N601" s="1"/>
      <c r="O601" s="1"/>
      <c r="P601" s="1"/>
    </row>
    <row r="602" spans="1:16" ht="12.75">
      <c r="A602" s="90"/>
      <c r="C602" s="91"/>
      <c r="D602" s="91"/>
      <c r="E602" s="91"/>
      <c r="F602" s="92"/>
      <c r="G602" s="73"/>
      <c r="H602" s="80"/>
      <c r="I602" s="101"/>
      <c r="J602" s="100"/>
      <c r="K602" s="95"/>
      <c r="L602" s="1"/>
      <c r="M602" s="1"/>
      <c r="N602" s="1"/>
      <c r="O602" s="1"/>
      <c r="P602" s="1"/>
    </row>
    <row r="603" spans="1:16" ht="12.75">
      <c r="A603" s="90"/>
      <c r="C603" s="91"/>
      <c r="D603" s="91"/>
      <c r="E603" s="91"/>
      <c r="F603" s="92"/>
      <c r="G603" s="73"/>
      <c r="H603" s="80"/>
      <c r="I603" s="101"/>
      <c r="J603" s="100"/>
      <c r="K603" s="95"/>
      <c r="L603" s="1"/>
      <c r="M603" s="1"/>
      <c r="N603" s="1"/>
      <c r="O603" s="1"/>
      <c r="P603" s="1"/>
    </row>
    <row r="604" spans="1:16" ht="12.75">
      <c r="A604" s="90"/>
      <c r="C604" s="91"/>
      <c r="D604" s="91"/>
      <c r="E604" s="91"/>
      <c r="F604" s="92"/>
      <c r="G604" s="73"/>
      <c r="H604" s="80"/>
      <c r="I604" s="101"/>
      <c r="J604" s="100"/>
      <c r="K604" s="95"/>
      <c r="L604" s="1"/>
      <c r="M604" s="1"/>
      <c r="N604" s="1"/>
      <c r="O604" s="1"/>
      <c r="P604" s="1"/>
    </row>
    <row r="605" spans="1:16" ht="12.75">
      <c r="A605" s="90"/>
      <c r="C605" s="91"/>
      <c r="D605" s="91"/>
      <c r="E605" s="91"/>
      <c r="F605" s="92"/>
      <c r="G605" s="73"/>
      <c r="H605" s="80"/>
      <c r="I605" s="101"/>
      <c r="J605" s="100"/>
      <c r="K605" s="95"/>
      <c r="L605" s="1"/>
      <c r="M605" s="1"/>
      <c r="N605" s="1"/>
      <c r="O605" s="1"/>
      <c r="P605" s="1"/>
    </row>
    <row r="606" spans="1:16" ht="12.75">
      <c r="A606" s="90"/>
      <c r="C606" s="91"/>
      <c r="D606" s="91"/>
      <c r="E606" s="91"/>
      <c r="F606" s="92"/>
      <c r="G606" s="73"/>
      <c r="H606" s="80"/>
      <c r="I606" s="101"/>
      <c r="J606" s="100"/>
      <c r="K606" s="95"/>
      <c r="L606" s="1"/>
      <c r="M606" s="1"/>
      <c r="N606" s="1"/>
      <c r="O606" s="1"/>
      <c r="P606" s="1"/>
    </row>
    <row r="607" spans="1:16" ht="12.75">
      <c r="A607" s="90"/>
      <c r="C607" s="91"/>
      <c r="D607" s="91"/>
      <c r="E607" s="91"/>
      <c r="F607" s="92"/>
      <c r="G607" s="73"/>
      <c r="H607" s="80"/>
      <c r="I607" s="101"/>
      <c r="J607" s="100"/>
      <c r="K607" s="95"/>
      <c r="L607" s="1"/>
      <c r="M607" s="1"/>
      <c r="N607" s="1"/>
      <c r="O607" s="1"/>
      <c r="P607" s="1"/>
    </row>
    <row r="608" spans="1:16" ht="12.75">
      <c r="A608" s="90"/>
      <c r="C608" s="91"/>
      <c r="D608" s="91"/>
      <c r="E608" s="91"/>
      <c r="F608" s="92"/>
      <c r="G608" s="73"/>
      <c r="H608" s="80"/>
      <c r="I608" s="101"/>
      <c r="J608" s="100"/>
      <c r="K608" s="95"/>
      <c r="L608" s="1"/>
      <c r="M608" s="1"/>
      <c r="N608" s="1"/>
      <c r="O608" s="1"/>
      <c r="P608" s="1"/>
    </row>
    <row r="609" spans="1:16" ht="12.75">
      <c r="A609" s="90"/>
      <c r="C609" s="91"/>
      <c r="D609" s="91"/>
      <c r="E609" s="91"/>
      <c r="F609" s="92"/>
      <c r="G609" s="73"/>
      <c r="H609" s="80"/>
      <c r="I609" s="101"/>
      <c r="J609" s="100"/>
      <c r="K609" s="95"/>
      <c r="L609" s="1"/>
      <c r="M609" s="1"/>
      <c r="N609" s="1"/>
      <c r="O609" s="1"/>
      <c r="P609" s="1"/>
    </row>
    <row r="610" spans="1:16" ht="12.75">
      <c r="A610" s="90"/>
      <c r="C610" s="91"/>
      <c r="D610" s="91"/>
      <c r="E610" s="91"/>
      <c r="F610" s="92"/>
      <c r="G610" s="73"/>
      <c r="H610" s="80"/>
      <c r="I610" s="101"/>
      <c r="J610" s="100"/>
      <c r="K610" s="95"/>
      <c r="L610" s="1"/>
      <c r="M610" s="1"/>
      <c r="N610" s="1"/>
      <c r="O610" s="1"/>
      <c r="P610" s="1"/>
    </row>
    <row r="611" spans="1:16" ht="12.75">
      <c r="A611" s="90"/>
      <c r="C611" s="91"/>
      <c r="D611" s="91"/>
      <c r="E611" s="91"/>
      <c r="F611" s="92"/>
      <c r="G611" s="73"/>
      <c r="H611" s="80"/>
      <c r="I611" s="101"/>
      <c r="J611" s="100"/>
      <c r="K611" s="95"/>
      <c r="L611" s="1"/>
      <c r="M611" s="1"/>
      <c r="N611" s="1"/>
      <c r="O611" s="1"/>
      <c r="P611" s="1"/>
    </row>
    <row r="612" spans="1:16" ht="12.75">
      <c r="A612" s="90"/>
      <c r="C612" s="91"/>
      <c r="D612" s="91"/>
      <c r="E612" s="91"/>
      <c r="F612" s="92"/>
      <c r="G612" s="73"/>
      <c r="H612" s="80"/>
      <c r="I612" s="101"/>
      <c r="J612" s="100"/>
      <c r="K612" s="95"/>
      <c r="L612" s="1"/>
      <c r="M612" s="1"/>
      <c r="N612" s="1"/>
      <c r="O612" s="1"/>
      <c r="P612" s="1"/>
    </row>
    <row r="613" spans="1:16" ht="12.75">
      <c r="A613" s="90"/>
      <c r="C613" s="91"/>
      <c r="D613" s="91"/>
      <c r="E613" s="91"/>
      <c r="F613" s="92"/>
      <c r="G613" s="73"/>
      <c r="H613" s="80"/>
      <c r="I613" s="101"/>
      <c r="J613" s="100"/>
      <c r="K613" s="95"/>
      <c r="L613" s="1"/>
      <c r="M613" s="1"/>
      <c r="N613" s="1"/>
      <c r="O613" s="1"/>
      <c r="P613" s="1"/>
    </row>
    <row r="614" spans="1:16" ht="12.75">
      <c r="A614" s="90"/>
      <c r="C614" s="91"/>
      <c r="D614" s="91"/>
      <c r="E614" s="91"/>
      <c r="F614" s="92"/>
      <c r="G614" s="73"/>
      <c r="H614" s="80"/>
      <c r="I614" s="101"/>
      <c r="J614" s="100"/>
      <c r="K614" s="95"/>
      <c r="L614" s="1"/>
      <c r="M614" s="1"/>
      <c r="N614" s="1"/>
      <c r="O614" s="1"/>
      <c r="P614" s="1"/>
    </row>
    <row r="615" spans="1:16" ht="12.75">
      <c r="A615" s="90"/>
      <c r="C615" s="91"/>
      <c r="D615" s="91"/>
      <c r="E615" s="91"/>
      <c r="F615" s="92"/>
      <c r="G615" s="73"/>
      <c r="H615" s="80"/>
      <c r="I615" s="101"/>
      <c r="J615" s="100"/>
      <c r="K615" s="95"/>
      <c r="L615" s="1"/>
      <c r="M615" s="1"/>
      <c r="N615" s="1"/>
      <c r="O615" s="1"/>
      <c r="P615" s="1"/>
    </row>
    <row r="616" spans="1:16" ht="12.75">
      <c r="A616" s="90"/>
      <c r="C616" s="91"/>
      <c r="D616" s="91"/>
      <c r="E616" s="91"/>
      <c r="F616" s="92"/>
      <c r="G616" s="73"/>
      <c r="H616" s="80"/>
      <c r="I616" s="101"/>
      <c r="J616" s="100"/>
      <c r="K616" s="95"/>
      <c r="L616" s="1"/>
      <c r="M616" s="1"/>
      <c r="N616" s="1"/>
      <c r="O616" s="1"/>
      <c r="P616" s="1"/>
    </row>
    <row r="617" spans="1:16" ht="12.75">
      <c r="A617" s="90"/>
      <c r="C617" s="91"/>
      <c r="D617" s="91"/>
      <c r="E617" s="91"/>
      <c r="F617" s="92"/>
      <c r="G617" s="73"/>
      <c r="H617" s="80"/>
      <c r="I617" s="101"/>
      <c r="J617" s="100"/>
      <c r="K617" s="95"/>
      <c r="L617" s="1"/>
      <c r="M617" s="1"/>
      <c r="N617" s="1"/>
      <c r="O617" s="1"/>
      <c r="P617" s="1"/>
    </row>
    <row r="618" spans="1:16" ht="12.75">
      <c r="A618" s="90"/>
      <c r="C618" s="91"/>
      <c r="D618" s="91"/>
      <c r="E618" s="91"/>
      <c r="F618" s="92"/>
      <c r="G618" s="73"/>
      <c r="H618" s="80"/>
      <c r="I618" s="101"/>
      <c r="J618" s="100"/>
      <c r="K618" s="95"/>
      <c r="L618" s="1"/>
      <c r="M618" s="1"/>
      <c r="N618" s="1"/>
      <c r="O618" s="1"/>
      <c r="P618" s="1"/>
    </row>
    <row r="619" spans="1:16" ht="12.75">
      <c r="A619" s="90"/>
      <c r="C619" s="91"/>
      <c r="D619" s="91"/>
      <c r="E619" s="91"/>
      <c r="F619" s="92"/>
      <c r="G619" s="73"/>
      <c r="H619" s="80"/>
      <c r="I619" s="101"/>
      <c r="J619" s="100"/>
      <c r="K619" s="95"/>
      <c r="L619" s="1"/>
      <c r="M619" s="1"/>
      <c r="N619" s="1"/>
      <c r="O619" s="1"/>
      <c r="P619" s="1"/>
    </row>
    <row r="620" spans="1:16" ht="12.75">
      <c r="A620" s="90"/>
      <c r="C620" s="91"/>
      <c r="D620" s="91"/>
      <c r="E620" s="91"/>
      <c r="F620" s="92"/>
      <c r="G620" s="73"/>
      <c r="H620" s="80"/>
      <c r="I620" s="101"/>
      <c r="J620" s="100"/>
      <c r="K620" s="95"/>
      <c r="L620" s="1"/>
      <c r="M620" s="1"/>
      <c r="N620" s="1"/>
      <c r="O620" s="1"/>
      <c r="P620" s="1"/>
    </row>
    <row r="621" spans="1:16" ht="12.75">
      <c r="A621" s="90"/>
      <c r="C621" s="91"/>
      <c r="D621" s="91"/>
      <c r="E621" s="91"/>
      <c r="F621" s="92"/>
      <c r="G621" s="73"/>
      <c r="H621" s="80"/>
      <c r="I621" s="101"/>
      <c r="J621" s="100"/>
      <c r="K621" s="95"/>
      <c r="L621" s="1"/>
      <c r="M621" s="1"/>
      <c r="N621" s="1"/>
      <c r="O621" s="1"/>
      <c r="P621" s="1"/>
    </row>
  </sheetData>
  <sheetProtection/>
  <autoFilter ref="A1:P122"/>
  <conditionalFormatting sqref="B123:G126">
    <cfRule type="expression" priority="1" dxfId="0" stopIfTrue="1">
      <formula>MOD(ROW(),2)=0</formula>
    </cfRule>
  </conditionalFormatting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1"/>
  <sheetViews>
    <sheetView zoomScalePageLayoutView="0" workbookViewId="0" topLeftCell="A63">
      <selection activeCell="J91" sqref="J91"/>
    </sheetView>
  </sheetViews>
  <sheetFormatPr defaultColWidth="11.375" defaultRowHeight="12"/>
  <cols>
    <col min="1" max="1" width="16.125" style="0" customWidth="1"/>
    <col min="2" max="2" width="8.25390625" style="0" customWidth="1"/>
    <col min="3" max="3" width="26.375" style="0" customWidth="1"/>
    <col min="4" max="4" width="8.25390625" style="0" customWidth="1"/>
    <col min="5" max="5" width="19.375" style="0" customWidth="1"/>
    <col min="6" max="6" width="8.25390625" style="0" customWidth="1"/>
    <col min="7" max="7" width="42.75390625" style="0" customWidth="1"/>
    <col min="8" max="8" width="8.25390625" style="0" customWidth="1"/>
  </cols>
  <sheetData>
    <row r="1" spans="1:8" ht="12">
      <c r="A1" t="s">
        <v>1212</v>
      </c>
      <c r="B1" t="s">
        <v>1213</v>
      </c>
      <c r="C1" t="s">
        <v>1214</v>
      </c>
      <c r="D1" t="s">
        <v>1213</v>
      </c>
      <c r="E1" t="s">
        <v>1215</v>
      </c>
      <c r="F1" t="s">
        <v>1213</v>
      </c>
      <c r="G1" t="s">
        <v>1216</v>
      </c>
      <c r="H1" t="s">
        <v>1213</v>
      </c>
    </row>
    <row r="2" spans="1:8" ht="12.75">
      <c r="A2" s="79" t="s">
        <v>1219</v>
      </c>
      <c r="B2" s="79">
        <v>10</v>
      </c>
      <c r="C2" s="79" t="s">
        <v>1116</v>
      </c>
      <c r="D2" s="81" t="s">
        <v>1136</v>
      </c>
      <c r="E2" s="79" t="s">
        <v>3</v>
      </c>
      <c r="F2" s="81" t="s">
        <v>926</v>
      </c>
      <c r="G2" s="73" t="s">
        <v>1722</v>
      </c>
      <c r="H2" s="81" t="s">
        <v>926</v>
      </c>
    </row>
    <row r="3" spans="1:8" ht="12.75">
      <c r="A3" s="79" t="s">
        <v>1118</v>
      </c>
      <c r="B3" s="79">
        <v>20</v>
      </c>
      <c r="C3" s="79" t="s">
        <v>1678</v>
      </c>
      <c r="D3" s="81" t="s">
        <v>1139</v>
      </c>
      <c r="E3" s="80" t="s">
        <v>1117</v>
      </c>
      <c r="F3" s="81" t="s">
        <v>927</v>
      </c>
      <c r="G3" s="73" t="s">
        <v>1723</v>
      </c>
      <c r="H3" s="81" t="s">
        <v>927</v>
      </c>
    </row>
    <row r="4" spans="1:8" ht="12.75">
      <c r="A4" s="79" t="s">
        <v>1119</v>
      </c>
      <c r="B4" s="79">
        <v>30</v>
      </c>
      <c r="C4" s="79" t="s">
        <v>1120</v>
      </c>
      <c r="D4" s="81" t="s">
        <v>1141</v>
      </c>
      <c r="E4" s="79" t="s">
        <v>1844</v>
      </c>
      <c r="F4" s="81" t="s">
        <v>928</v>
      </c>
      <c r="G4" s="73" t="s">
        <v>1730</v>
      </c>
      <c r="H4" s="81" t="s">
        <v>928</v>
      </c>
    </row>
    <row r="5" spans="1:8" ht="12.75">
      <c r="A5" s="79" t="s">
        <v>1122</v>
      </c>
      <c r="B5" s="79">
        <v>40</v>
      </c>
      <c r="C5" s="79" t="s">
        <v>1824</v>
      </c>
      <c r="D5" s="81" t="s">
        <v>1142</v>
      </c>
      <c r="E5" s="80" t="s">
        <v>1121</v>
      </c>
      <c r="F5" s="81" t="s">
        <v>929</v>
      </c>
      <c r="G5" s="73" t="s">
        <v>1731</v>
      </c>
      <c r="H5" s="81" t="s">
        <v>929</v>
      </c>
    </row>
    <row r="6" spans="1:8" ht="12.75">
      <c r="A6" s="79" t="s">
        <v>1125</v>
      </c>
      <c r="B6" s="79">
        <v>50</v>
      </c>
      <c r="C6" s="79" t="s">
        <v>1126</v>
      </c>
      <c r="D6" s="81" t="s">
        <v>1146</v>
      </c>
      <c r="E6" s="80" t="s">
        <v>1123</v>
      </c>
      <c r="F6" s="81" t="s">
        <v>930</v>
      </c>
      <c r="G6" s="79" t="s">
        <v>1124</v>
      </c>
      <c r="H6" s="81" t="s">
        <v>930</v>
      </c>
    </row>
    <row r="7" spans="1:8" ht="12.75">
      <c r="A7" s="79" t="s">
        <v>1128</v>
      </c>
      <c r="B7" s="79">
        <v>60</v>
      </c>
      <c r="C7" s="79" t="s">
        <v>1129</v>
      </c>
      <c r="D7" s="81" t="s">
        <v>1149</v>
      </c>
      <c r="E7" s="80" t="s">
        <v>1127</v>
      </c>
      <c r="F7" s="81" t="s">
        <v>931</v>
      </c>
      <c r="G7" s="73" t="s">
        <v>1837</v>
      </c>
      <c r="H7" s="81" t="s">
        <v>931</v>
      </c>
    </row>
    <row r="8" spans="2:8" ht="12.75">
      <c r="B8" s="79"/>
      <c r="C8" s="79" t="s">
        <v>1616</v>
      </c>
      <c r="D8" s="81" t="s">
        <v>1152</v>
      </c>
      <c r="E8" s="79" t="s">
        <v>1824</v>
      </c>
      <c r="F8" s="81" t="s">
        <v>932</v>
      </c>
      <c r="G8" s="73" t="s">
        <v>1668</v>
      </c>
      <c r="H8" s="81" t="s">
        <v>932</v>
      </c>
    </row>
    <row r="9" spans="2:8" ht="12.75">
      <c r="B9" s="79"/>
      <c r="C9" s="79" t="s">
        <v>41</v>
      </c>
      <c r="D9" s="81" t="s">
        <v>1081</v>
      </c>
      <c r="E9" s="80" t="s">
        <v>1130</v>
      </c>
      <c r="F9" s="81" t="s">
        <v>933</v>
      </c>
      <c r="G9" s="79" t="s">
        <v>1390</v>
      </c>
      <c r="H9" s="81" t="s">
        <v>933</v>
      </c>
    </row>
    <row r="10" spans="2:8" ht="12.75">
      <c r="B10" s="79"/>
      <c r="C10" s="79" t="s">
        <v>1131</v>
      </c>
      <c r="D10" s="81" t="s">
        <v>1084</v>
      </c>
      <c r="E10" s="80" t="s">
        <v>1132</v>
      </c>
      <c r="F10" s="81" t="s">
        <v>935</v>
      </c>
      <c r="G10" s="79" t="s">
        <v>1379</v>
      </c>
      <c r="H10" s="81" t="s">
        <v>935</v>
      </c>
    </row>
    <row r="11" spans="2:8" ht="12.75">
      <c r="B11" s="79"/>
      <c r="C11" s="79" t="s">
        <v>1133</v>
      </c>
      <c r="D11" s="81" t="s">
        <v>25</v>
      </c>
      <c r="E11" s="80" t="s">
        <v>1134</v>
      </c>
      <c r="F11" s="81" t="s">
        <v>937</v>
      </c>
      <c r="G11" s="79" t="s">
        <v>1483</v>
      </c>
      <c r="H11" s="81" t="s">
        <v>937</v>
      </c>
    </row>
    <row r="12" spans="2:8" ht="12.75">
      <c r="B12" s="79"/>
      <c r="C12" s="79" t="s">
        <v>1135</v>
      </c>
      <c r="D12" s="81" t="s">
        <v>28</v>
      </c>
      <c r="E12" s="80" t="s">
        <v>1137</v>
      </c>
      <c r="F12" s="81" t="s">
        <v>939</v>
      </c>
      <c r="G12" s="79" t="s">
        <v>1382</v>
      </c>
      <c r="H12" s="81" t="s">
        <v>939</v>
      </c>
    </row>
    <row r="13" spans="2:8" ht="12.75">
      <c r="B13" s="79"/>
      <c r="C13" s="79" t="s">
        <v>31</v>
      </c>
      <c r="D13" s="81" t="s">
        <v>29</v>
      </c>
      <c r="E13" s="80" t="s">
        <v>1140</v>
      </c>
      <c r="F13" s="81" t="s">
        <v>941</v>
      </c>
      <c r="G13" s="79" t="s">
        <v>1484</v>
      </c>
      <c r="H13" s="81" t="s">
        <v>941</v>
      </c>
    </row>
    <row r="14" spans="2:8" ht="12.75">
      <c r="B14" s="79"/>
      <c r="C14" s="79" t="s">
        <v>26</v>
      </c>
      <c r="D14" s="81" t="s">
        <v>43</v>
      </c>
      <c r="E14" s="79" t="s">
        <v>1719</v>
      </c>
      <c r="F14" s="81" t="s">
        <v>942</v>
      </c>
      <c r="G14" s="79" t="s">
        <v>1485</v>
      </c>
      <c r="H14" s="81" t="s">
        <v>942</v>
      </c>
    </row>
    <row r="15" spans="2:8" ht="12.75">
      <c r="B15" s="79"/>
      <c r="C15" s="79" t="s">
        <v>1415</v>
      </c>
      <c r="D15" s="81" t="s">
        <v>44</v>
      </c>
      <c r="E15" s="80" t="s">
        <v>1143</v>
      </c>
      <c r="F15" s="81" t="s">
        <v>943</v>
      </c>
      <c r="G15" s="79" t="s">
        <v>1144</v>
      </c>
      <c r="H15" s="81" t="s">
        <v>943</v>
      </c>
    </row>
    <row r="16" spans="2:8" ht="12.75">
      <c r="B16" s="79"/>
      <c r="C16" s="79" t="s">
        <v>1831</v>
      </c>
      <c r="D16" s="81" t="s">
        <v>45</v>
      </c>
      <c r="E16" s="80" t="s">
        <v>1147</v>
      </c>
      <c r="F16" s="81" t="s">
        <v>944</v>
      </c>
      <c r="G16" s="79" t="s">
        <v>1148</v>
      </c>
      <c r="H16" s="81" t="s">
        <v>944</v>
      </c>
    </row>
    <row r="17" spans="2:8" ht="12.75">
      <c r="B17" s="79"/>
      <c r="C17" s="79" t="s">
        <v>1145</v>
      </c>
      <c r="D17" s="81" t="s">
        <v>46</v>
      </c>
      <c r="E17" s="80" t="s">
        <v>1150</v>
      </c>
      <c r="F17" s="81" t="s">
        <v>945</v>
      </c>
      <c r="G17" s="79" t="s">
        <v>1151</v>
      </c>
      <c r="H17" s="81" t="s">
        <v>945</v>
      </c>
    </row>
    <row r="18" spans="2:8" ht="12.75">
      <c r="B18" s="79"/>
      <c r="C18" s="79" t="s">
        <v>40</v>
      </c>
      <c r="D18" s="81" t="s">
        <v>47</v>
      </c>
      <c r="E18" s="80" t="s">
        <v>1153</v>
      </c>
      <c r="F18" s="81" t="s">
        <v>946</v>
      </c>
      <c r="G18" s="79" t="s">
        <v>1079</v>
      </c>
      <c r="H18" s="81" t="s">
        <v>946</v>
      </c>
    </row>
    <row r="19" spans="2:8" ht="12.75">
      <c r="B19" s="79"/>
      <c r="C19" s="79" t="s">
        <v>49</v>
      </c>
      <c r="D19" s="81" t="s">
        <v>1851</v>
      </c>
      <c r="E19" s="80" t="s">
        <v>1082</v>
      </c>
      <c r="F19" s="81" t="s">
        <v>947</v>
      </c>
      <c r="G19" s="73" t="s">
        <v>1598</v>
      </c>
      <c r="H19" s="81" t="s">
        <v>947</v>
      </c>
    </row>
    <row r="20" spans="3:8" ht="12.75">
      <c r="C20" s="79" t="s">
        <v>24</v>
      </c>
      <c r="D20" s="81" t="s">
        <v>1852</v>
      </c>
      <c r="E20" s="80" t="s">
        <v>1085</v>
      </c>
      <c r="F20" s="81" t="s">
        <v>948</v>
      </c>
      <c r="G20" s="73" t="s">
        <v>1596</v>
      </c>
      <c r="H20" s="81" t="s">
        <v>948</v>
      </c>
    </row>
    <row r="21" spans="3:8" ht="12.75">
      <c r="C21" s="79" t="s">
        <v>27</v>
      </c>
      <c r="D21" s="81" t="s">
        <v>1853</v>
      </c>
      <c r="E21" s="80" t="s">
        <v>1086</v>
      </c>
      <c r="F21" s="81" t="s">
        <v>949</v>
      </c>
      <c r="G21" s="73" t="s">
        <v>1597</v>
      </c>
      <c r="H21" s="81" t="s">
        <v>949</v>
      </c>
    </row>
    <row r="22" spans="3:8" ht="12.75">
      <c r="C22" s="79" t="s">
        <v>1789</v>
      </c>
      <c r="D22" s="81" t="s">
        <v>1854</v>
      </c>
      <c r="E22" s="80" t="s">
        <v>1087</v>
      </c>
      <c r="F22" s="81" t="s">
        <v>950</v>
      </c>
      <c r="G22" s="73" t="s">
        <v>1595</v>
      </c>
      <c r="H22" s="81" t="s">
        <v>950</v>
      </c>
    </row>
    <row r="23" spans="3:8" ht="12.75">
      <c r="C23" s="79" t="s">
        <v>39</v>
      </c>
      <c r="D23" s="81" t="s">
        <v>1855</v>
      </c>
      <c r="E23" s="80" t="s">
        <v>1088</v>
      </c>
      <c r="F23" s="81" t="s">
        <v>951</v>
      </c>
      <c r="G23" s="82" t="s">
        <v>1089</v>
      </c>
      <c r="H23" s="81" t="s">
        <v>951</v>
      </c>
    </row>
    <row r="24" spans="3:8" ht="12.75">
      <c r="C24" s="79" t="s">
        <v>1429</v>
      </c>
      <c r="D24" s="81" t="s">
        <v>1856</v>
      </c>
      <c r="E24" s="80" t="s">
        <v>1090</v>
      </c>
      <c r="F24" s="81" t="s">
        <v>952</v>
      </c>
      <c r="G24" s="79" t="s">
        <v>1228</v>
      </c>
      <c r="H24" s="81" t="s">
        <v>952</v>
      </c>
    </row>
    <row r="25" spans="3:8" ht="12.75">
      <c r="C25" s="79" t="s">
        <v>42</v>
      </c>
      <c r="D25" s="81" t="s">
        <v>1857</v>
      </c>
      <c r="E25" s="80" t="s">
        <v>1091</v>
      </c>
      <c r="F25" s="81" t="s">
        <v>953</v>
      </c>
      <c r="G25" s="73" t="s">
        <v>1800</v>
      </c>
      <c r="H25" s="81" t="s">
        <v>953</v>
      </c>
    </row>
    <row r="26" spans="3:8" ht="12.75">
      <c r="C26" s="79" t="s">
        <v>1080</v>
      </c>
      <c r="D26" s="81" t="s">
        <v>1858</v>
      </c>
      <c r="E26" s="79" t="s">
        <v>1745</v>
      </c>
      <c r="F26" s="81" t="s">
        <v>954</v>
      </c>
      <c r="G26" s="73" t="s">
        <v>1678</v>
      </c>
      <c r="H26" s="81" t="s">
        <v>954</v>
      </c>
    </row>
    <row r="27" spans="3:8" ht="12.75">
      <c r="C27" s="79" t="s">
        <v>1083</v>
      </c>
      <c r="D27" s="81" t="s">
        <v>1859</v>
      </c>
      <c r="E27" s="80" t="s">
        <v>1092</v>
      </c>
      <c r="F27" s="81" t="s">
        <v>955</v>
      </c>
      <c r="G27" s="79" t="s">
        <v>83</v>
      </c>
      <c r="H27" s="81" t="s">
        <v>955</v>
      </c>
    </row>
    <row r="28" spans="5:8" ht="12.75">
      <c r="E28" s="80" t="s">
        <v>1093</v>
      </c>
      <c r="F28" s="81" t="s">
        <v>956</v>
      </c>
      <c r="G28" s="73" t="s">
        <v>1838</v>
      </c>
      <c r="H28" s="81" t="s">
        <v>956</v>
      </c>
    </row>
    <row r="29" spans="5:8" ht="12.75">
      <c r="E29" s="79" t="s">
        <v>1786</v>
      </c>
      <c r="F29" s="81" t="s">
        <v>957</v>
      </c>
      <c r="G29" s="79" t="s">
        <v>1370</v>
      </c>
      <c r="H29" s="81" t="s">
        <v>957</v>
      </c>
    </row>
    <row r="30" spans="5:8" ht="12.75">
      <c r="E30" s="79" t="s">
        <v>1670</v>
      </c>
      <c r="F30" s="81" t="s">
        <v>959</v>
      </c>
      <c r="G30" s="73" t="s">
        <v>1839</v>
      </c>
      <c r="H30" s="81" t="s">
        <v>959</v>
      </c>
    </row>
    <row r="31" spans="5:8" ht="12.75">
      <c r="E31" s="80" t="s">
        <v>1094</v>
      </c>
      <c r="F31" s="81" t="s">
        <v>960</v>
      </c>
      <c r="G31" s="79" t="s">
        <v>1464</v>
      </c>
      <c r="H31" s="81" t="s">
        <v>960</v>
      </c>
    </row>
    <row r="32" spans="5:8" ht="12.75">
      <c r="E32" s="80" t="s">
        <v>1095</v>
      </c>
      <c r="F32" s="81" t="s">
        <v>961</v>
      </c>
      <c r="G32" s="73" t="s">
        <v>1707</v>
      </c>
      <c r="H32" s="81" t="s">
        <v>961</v>
      </c>
    </row>
    <row r="33" spans="5:8" ht="12.75">
      <c r="E33" s="80" t="s">
        <v>1096</v>
      </c>
      <c r="F33" s="81" t="s">
        <v>963</v>
      </c>
      <c r="G33" s="79" t="s">
        <v>1191</v>
      </c>
      <c r="H33" s="81" t="s">
        <v>963</v>
      </c>
    </row>
    <row r="34" spans="5:8" ht="12.75">
      <c r="E34" s="80" t="s">
        <v>1097</v>
      </c>
      <c r="F34" s="81" t="s">
        <v>964</v>
      </c>
      <c r="G34" s="79" t="s">
        <v>1635</v>
      </c>
      <c r="H34" s="81" t="s">
        <v>964</v>
      </c>
    </row>
    <row r="35" spans="5:8" ht="12.75">
      <c r="E35" s="80" t="s">
        <v>1098</v>
      </c>
      <c r="F35" s="81" t="s">
        <v>965</v>
      </c>
      <c r="G35" s="79" t="s">
        <v>1371</v>
      </c>
      <c r="H35" s="81" t="s">
        <v>965</v>
      </c>
    </row>
    <row r="36" spans="5:8" ht="12.75">
      <c r="E36" s="80" t="s">
        <v>1099</v>
      </c>
      <c r="F36" s="81" t="s">
        <v>966</v>
      </c>
      <c r="G36" s="79" t="s">
        <v>1100</v>
      </c>
      <c r="H36" s="81" t="s">
        <v>966</v>
      </c>
    </row>
    <row r="37" spans="5:8" ht="12.75">
      <c r="E37" s="80" t="s">
        <v>1101</v>
      </c>
      <c r="F37" s="81" t="s">
        <v>967</v>
      </c>
      <c r="G37" s="73" t="s">
        <v>1821</v>
      </c>
      <c r="H37" s="81" t="s">
        <v>967</v>
      </c>
    </row>
    <row r="38" spans="5:8" ht="12.75">
      <c r="E38" s="80" t="s">
        <v>1102</v>
      </c>
      <c r="F38" s="81" t="s">
        <v>968</v>
      </c>
      <c r="G38" s="73" t="s">
        <v>1606</v>
      </c>
      <c r="H38" s="81" t="s">
        <v>968</v>
      </c>
    </row>
    <row r="39" spans="5:8" ht="12.75">
      <c r="E39" s="80" t="s">
        <v>1103</v>
      </c>
      <c r="F39" s="81" t="s">
        <v>969</v>
      </c>
      <c r="G39" s="73" t="s">
        <v>1604</v>
      </c>
      <c r="H39" s="81" t="s">
        <v>969</v>
      </c>
    </row>
    <row r="40" spans="5:8" ht="12.75">
      <c r="E40" s="80" t="s">
        <v>1104</v>
      </c>
      <c r="F40" s="81" t="s">
        <v>970</v>
      </c>
      <c r="G40" s="73" t="s">
        <v>1605</v>
      </c>
      <c r="H40" s="81" t="s">
        <v>970</v>
      </c>
    </row>
    <row r="41" spans="5:8" ht="12.75">
      <c r="E41" s="80" t="s">
        <v>1105</v>
      </c>
      <c r="F41" s="81" t="s">
        <v>971</v>
      </c>
      <c r="G41" s="73" t="s">
        <v>1603</v>
      </c>
      <c r="H41" s="81" t="s">
        <v>971</v>
      </c>
    </row>
    <row r="42" spans="5:8" ht="12.75">
      <c r="E42" s="79" t="s">
        <v>1677</v>
      </c>
      <c r="F42" s="81" t="s">
        <v>972</v>
      </c>
      <c r="G42" s="73" t="s">
        <v>1566</v>
      </c>
      <c r="H42" s="81" t="s">
        <v>972</v>
      </c>
    </row>
    <row r="43" spans="5:8" ht="12.75">
      <c r="E43" s="80" t="s">
        <v>1106</v>
      </c>
      <c r="F43" s="81" t="s">
        <v>973</v>
      </c>
      <c r="G43" s="73" t="s">
        <v>1564</v>
      </c>
      <c r="H43" s="81" t="s">
        <v>973</v>
      </c>
    </row>
    <row r="44" spans="5:8" ht="12.75">
      <c r="E44" s="79" t="s">
        <v>1836</v>
      </c>
      <c r="F44" s="81" t="s">
        <v>974</v>
      </c>
      <c r="G44" s="73" t="s">
        <v>1565</v>
      </c>
      <c r="H44" s="81" t="s">
        <v>974</v>
      </c>
    </row>
    <row r="45" spans="5:8" ht="12.75">
      <c r="E45" s="80" t="s">
        <v>1107</v>
      </c>
      <c r="F45" s="81" t="s">
        <v>975</v>
      </c>
      <c r="G45" s="73" t="s">
        <v>1563</v>
      </c>
      <c r="H45" s="81" t="s">
        <v>975</v>
      </c>
    </row>
    <row r="46" spans="5:8" ht="12.75">
      <c r="E46" s="80" t="s">
        <v>1108</v>
      </c>
      <c r="F46" s="81" t="s">
        <v>976</v>
      </c>
      <c r="G46" s="73" t="s">
        <v>1808</v>
      </c>
      <c r="H46" s="81" t="s">
        <v>976</v>
      </c>
    </row>
    <row r="47" spans="5:8" ht="12.75">
      <c r="E47" s="80" t="s">
        <v>1109</v>
      </c>
      <c r="F47" s="81" t="s">
        <v>977</v>
      </c>
      <c r="G47" s="79" t="s">
        <v>1110</v>
      </c>
      <c r="H47" s="81" t="s">
        <v>977</v>
      </c>
    </row>
    <row r="48" spans="5:8" ht="12.75">
      <c r="E48" s="80" t="s">
        <v>1111</v>
      </c>
      <c r="F48" s="81" t="s">
        <v>979</v>
      </c>
      <c r="G48" s="79" t="s">
        <v>1112</v>
      </c>
      <c r="H48" s="81" t="s">
        <v>979</v>
      </c>
    </row>
    <row r="49" spans="5:8" ht="12.75">
      <c r="E49" s="80" t="s">
        <v>1113</v>
      </c>
      <c r="F49" s="81" t="s">
        <v>980</v>
      </c>
      <c r="G49" s="79" t="s">
        <v>1383</v>
      </c>
      <c r="H49" s="81" t="s">
        <v>980</v>
      </c>
    </row>
    <row r="50" spans="5:8" ht="12.75">
      <c r="E50" s="80" t="s">
        <v>1114</v>
      </c>
      <c r="F50" s="81" t="s">
        <v>981</v>
      </c>
      <c r="G50" s="79" t="s">
        <v>1384</v>
      </c>
      <c r="H50" s="81" t="s">
        <v>981</v>
      </c>
    </row>
    <row r="51" spans="5:8" ht="12.75">
      <c r="E51" s="79" t="s">
        <v>1709</v>
      </c>
      <c r="F51" s="81" t="s">
        <v>983</v>
      </c>
      <c r="G51" s="79" t="s">
        <v>1385</v>
      </c>
      <c r="H51" s="81" t="s">
        <v>983</v>
      </c>
    </row>
    <row r="52" spans="5:8" ht="12.75">
      <c r="E52" s="80" t="s">
        <v>1115</v>
      </c>
      <c r="F52" s="81" t="s">
        <v>985</v>
      </c>
      <c r="G52" s="79" t="s">
        <v>52</v>
      </c>
      <c r="H52" s="81" t="s">
        <v>985</v>
      </c>
    </row>
    <row r="53" spans="5:8" ht="12.75">
      <c r="E53" s="80" t="s">
        <v>1044</v>
      </c>
      <c r="F53" s="81" t="s">
        <v>986</v>
      </c>
      <c r="G53" s="79" t="s">
        <v>1045</v>
      </c>
      <c r="H53" s="81" t="s">
        <v>986</v>
      </c>
    </row>
    <row r="54" spans="5:8" ht="12.75">
      <c r="E54" s="80" t="s">
        <v>1046</v>
      </c>
      <c r="F54" s="81" t="s">
        <v>987</v>
      </c>
      <c r="G54" s="79" t="s">
        <v>1335</v>
      </c>
      <c r="H54" s="81" t="s">
        <v>987</v>
      </c>
    </row>
    <row r="55" spans="5:8" ht="12.75">
      <c r="E55" s="80" t="s">
        <v>1047</v>
      </c>
      <c r="F55" s="81" t="s">
        <v>988</v>
      </c>
      <c r="G55" s="79" t="s">
        <v>1249</v>
      </c>
      <c r="H55" s="81" t="s">
        <v>988</v>
      </c>
    </row>
    <row r="56" spans="5:8" ht="12.75">
      <c r="E56" s="80" t="s">
        <v>1048</v>
      </c>
      <c r="F56" s="81" t="s">
        <v>989</v>
      </c>
      <c r="G56" s="79" t="s">
        <v>11</v>
      </c>
      <c r="H56" s="81" t="s">
        <v>989</v>
      </c>
    </row>
    <row r="57" spans="5:8" ht="12.75">
      <c r="E57" s="80" t="s">
        <v>1049</v>
      </c>
      <c r="F57" s="81" t="s">
        <v>990</v>
      </c>
      <c r="G57" s="82" t="s">
        <v>1050</v>
      </c>
      <c r="H57" s="81" t="s">
        <v>990</v>
      </c>
    </row>
    <row r="58" spans="5:8" ht="12.75">
      <c r="E58" s="79" t="s">
        <v>4</v>
      </c>
      <c r="F58" s="81" t="s">
        <v>991</v>
      </c>
      <c r="G58" s="79" t="s">
        <v>1051</v>
      </c>
      <c r="H58" s="81" t="s">
        <v>991</v>
      </c>
    </row>
    <row r="59" spans="5:8" ht="12.75">
      <c r="E59" s="79" t="s">
        <v>1831</v>
      </c>
      <c r="F59" s="81" t="s">
        <v>992</v>
      </c>
      <c r="G59" s="73" t="s">
        <v>1586</v>
      </c>
      <c r="H59" s="81" t="s">
        <v>992</v>
      </c>
    </row>
    <row r="60" spans="5:8" ht="12.75">
      <c r="E60" s="80" t="s">
        <v>1052</v>
      </c>
      <c r="F60" s="81" t="s">
        <v>993</v>
      </c>
      <c r="G60" s="73" t="s">
        <v>1584</v>
      </c>
      <c r="H60" s="81" t="s">
        <v>993</v>
      </c>
    </row>
    <row r="61" spans="5:8" ht="12.75">
      <c r="E61" s="79" t="s">
        <v>1778</v>
      </c>
      <c r="F61" s="81" t="s">
        <v>994</v>
      </c>
      <c r="G61" s="73" t="s">
        <v>1585</v>
      </c>
      <c r="H61" s="81" t="s">
        <v>994</v>
      </c>
    </row>
    <row r="62" spans="5:8" ht="12.75">
      <c r="E62" s="80" t="s">
        <v>1053</v>
      </c>
      <c r="F62" s="81" t="s">
        <v>995</v>
      </c>
      <c r="G62" s="73" t="s">
        <v>1583</v>
      </c>
      <c r="H62" s="81" t="s">
        <v>995</v>
      </c>
    </row>
    <row r="63" spans="5:8" ht="12.75">
      <c r="E63" s="80" t="s">
        <v>1054</v>
      </c>
      <c r="F63" s="81" t="s">
        <v>996</v>
      </c>
      <c r="G63" s="79" t="s">
        <v>1229</v>
      </c>
      <c r="H63" s="81" t="s">
        <v>996</v>
      </c>
    </row>
    <row r="64" spans="5:8" ht="12.75">
      <c r="E64" s="80" t="s">
        <v>1055</v>
      </c>
      <c r="F64" s="81" t="s">
        <v>997</v>
      </c>
      <c r="G64" s="79" t="s">
        <v>1057</v>
      </c>
      <c r="H64" s="81" t="s">
        <v>997</v>
      </c>
    </row>
    <row r="65" spans="5:8" ht="12.75">
      <c r="E65" s="80" t="s">
        <v>1056</v>
      </c>
      <c r="F65" s="81" t="s">
        <v>998</v>
      </c>
      <c r="G65" s="79" t="s">
        <v>1058</v>
      </c>
      <c r="H65" s="81" t="s">
        <v>998</v>
      </c>
    </row>
    <row r="66" spans="5:8" ht="12.75">
      <c r="E66" s="80" t="s">
        <v>5</v>
      </c>
      <c r="F66" s="81" t="s">
        <v>999</v>
      </c>
      <c r="G66" s="79" t="s">
        <v>1060</v>
      </c>
      <c r="H66" s="81" t="s">
        <v>999</v>
      </c>
    </row>
    <row r="67" spans="5:8" ht="12.75">
      <c r="E67" s="80" t="s">
        <v>1059</v>
      </c>
      <c r="F67" s="81" t="s">
        <v>1000</v>
      </c>
      <c r="G67" s="79" t="s">
        <v>1285</v>
      </c>
      <c r="H67" s="81" t="s">
        <v>1000</v>
      </c>
    </row>
    <row r="68" spans="5:8" ht="12.75">
      <c r="E68" s="80" t="s">
        <v>1061</v>
      </c>
      <c r="F68" s="81" t="s">
        <v>1001</v>
      </c>
      <c r="G68" s="79" t="s">
        <v>1336</v>
      </c>
      <c r="H68" s="81" t="s">
        <v>1001</v>
      </c>
    </row>
    <row r="69" spans="5:8" ht="12.75">
      <c r="E69" s="80" t="s">
        <v>1062</v>
      </c>
      <c r="F69" s="81" t="s">
        <v>1002</v>
      </c>
      <c r="G69" s="79" t="s">
        <v>12</v>
      </c>
      <c r="H69" s="81" t="s">
        <v>1002</v>
      </c>
    </row>
    <row r="70" spans="5:8" ht="12.75">
      <c r="E70" s="80" t="s">
        <v>1063</v>
      </c>
      <c r="F70" s="81" t="s">
        <v>1004</v>
      </c>
      <c r="G70" s="79" t="s">
        <v>1286</v>
      </c>
      <c r="H70" s="81" t="s">
        <v>1004</v>
      </c>
    </row>
    <row r="71" spans="5:8" ht="12.75">
      <c r="E71" s="80" t="s">
        <v>1064</v>
      </c>
      <c r="F71" s="81" t="s">
        <v>1005</v>
      </c>
      <c r="G71" s="73" t="s">
        <v>1066</v>
      </c>
      <c r="H71" s="81" t="s">
        <v>1005</v>
      </c>
    </row>
    <row r="72" spans="5:8" ht="12.75">
      <c r="E72" s="80" t="s">
        <v>1065</v>
      </c>
      <c r="F72" s="81" t="s">
        <v>1006</v>
      </c>
      <c r="G72" s="79" t="s">
        <v>1337</v>
      </c>
      <c r="H72" s="81" t="s">
        <v>1006</v>
      </c>
    </row>
    <row r="73" spans="5:8" ht="12.75">
      <c r="E73" s="80" t="s">
        <v>1067</v>
      </c>
      <c r="F73" s="81" t="s">
        <v>1007</v>
      </c>
      <c r="G73" s="79" t="s">
        <v>1465</v>
      </c>
      <c r="H73" s="81" t="s">
        <v>1007</v>
      </c>
    </row>
    <row r="74" spans="5:8" ht="12.75">
      <c r="E74" s="80" t="s">
        <v>1068</v>
      </c>
      <c r="F74" s="81" t="s">
        <v>1008</v>
      </c>
      <c r="G74" s="73" t="s">
        <v>1746</v>
      </c>
      <c r="H74" s="81" t="s">
        <v>1008</v>
      </c>
    </row>
    <row r="75" spans="5:8" ht="12.75">
      <c r="E75" s="80" t="s">
        <v>1069</v>
      </c>
      <c r="F75" s="81" t="s">
        <v>1009</v>
      </c>
      <c r="G75" s="73" t="s">
        <v>1750</v>
      </c>
      <c r="H75" s="81" t="s">
        <v>1009</v>
      </c>
    </row>
    <row r="76" spans="5:8" ht="12.75">
      <c r="E76" s="80" t="s">
        <v>1070</v>
      </c>
      <c r="F76" s="81" t="s">
        <v>1010</v>
      </c>
      <c r="G76" s="73" t="s">
        <v>1748</v>
      </c>
      <c r="H76" s="81" t="s">
        <v>1010</v>
      </c>
    </row>
    <row r="77" spans="5:8" ht="12.75">
      <c r="E77" s="80" t="s">
        <v>1071</v>
      </c>
      <c r="F77" s="81" t="s">
        <v>1011</v>
      </c>
      <c r="G77" s="73" t="s">
        <v>1749</v>
      </c>
      <c r="H77" s="81" t="s">
        <v>1011</v>
      </c>
    </row>
    <row r="78" spans="5:8" ht="12.75">
      <c r="E78" s="80" t="s">
        <v>1072</v>
      </c>
      <c r="F78" s="81" t="s">
        <v>1012</v>
      </c>
      <c r="G78" s="73" t="s">
        <v>1747</v>
      </c>
      <c r="H78" s="81" t="s">
        <v>1012</v>
      </c>
    </row>
    <row r="79" spans="5:8" ht="12.75">
      <c r="E79" s="79" t="s">
        <v>1683</v>
      </c>
      <c r="F79" s="81" t="s">
        <v>1013</v>
      </c>
      <c r="G79" s="79" t="s">
        <v>1432</v>
      </c>
      <c r="H79" s="81" t="s">
        <v>1013</v>
      </c>
    </row>
    <row r="80" spans="5:8" ht="12.75">
      <c r="E80" s="80" t="s">
        <v>1073</v>
      </c>
      <c r="F80" s="81" t="s">
        <v>1014</v>
      </c>
      <c r="G80" s="79" t="s">
        <v>1075</v>
      </c>
      <c r="H80" s="81" t="s">
        <v>1014</v>
      </c>
    </row>
    <row r="81" spans="5:8" ht="12.75">
      <c r="E81" s="80" t="s">
        <v>1074</v>
      </c>
      <c r="F81" s="81" t="s">
        <v>1015</v>
      </c>
      <c r="G81" s="82" t="s">
        <v>1077</v>
      </c>
      <c r="H81" s="81" t="s">
        <v>1015</v>
      </c>
    </row>
    <row r="82" spans="5:8" ht="12.75">
      <c r="E82" s="80" t="s">
        <v>1076</v>
      </c>
      <c r="F82" s="81" t="s">
        <v>1016</v>
      </c>
      <c r="G82" s="79" t="s">
        <v>1230</v>
      </c>
      <c r="H82" s="81" t="s">
        <v>1016</v>
      </c>
    </row>
    <row r="83" spans="5:8" ht="12.75">
      <c r="E83" s="80" t="s">
        <v>1078</v>
      </c>
      <c r="F83" s="81" t="s">
        <v>1017</v>
      </c>
      <c r="G83" s="79" t="s">
        <v>1478</v>
      </c>
      <c r="H83" s="81" t="s">
        <v>1017</v>
      </c>
    </row>
    <row r="84" spans="5:8" ht="12.75">
      <c r="E84" s="80" t="s">
        <v>922</v>
      </c>
      <c r="F84" s="81" t="s">
        <v>1018</v>
      </c>
      <c r="G84" s="79" t="s">
        <v>1231</v>
      </c>
      <c r="H84" s="81" t="s">
        <v>1018</v>
      </c>
    </row>
    <row r="85" spans="5:8" ht="12.75">
      <c r="E85" s="80" t="s">
        <v>923</v>
      </c>
      <c r="F85" s="81" t="s">
        <v>1019</v>
      </c>
      <c r="G85" s="79" t="s">
        <v>1232</v>
      </c>
      <c r="H85" s="81" t="s">
        <v>1019</v>
      </c>
    </row>
    <row r="86" spans="5:8" ht="12.75">
      <c r="E86" s="80" t="s">
        <v>924</v>
      </c>
      <c r="F86" s="81" t="s">
        <v>1020</v>
      </c>
      <c r="G86" s="79" t="s">
        <v>1233</v>
      </c>
      <c r="H86" s="81" t="s">
        <v>1020</v>
      </c>
    </row>
    <row r="87" spans="1:8" ht="12.75">
      <c r="A87" s="79"/>
      <c r="B87" s="79"/>
      <c r="E87" s="80" t="s">
        <v>925</v>
      </c>
      <c r="F87" s="81" t="s">
        <v>1021</v>
      </c>
      <c r="G87" s="79" t="s">
        <v>1234</v>
      </c>
      <c r="H87" s="81" t="s">
        <v>1021</v>
      </c>
    </row>
    <row r="88" spans="1:8" ht="12.75">
      <c r="A88" s="79"/>
      <c r="B88" s="79"/>
      <c r="E88" s="79" t="s">
        <v>1797</v>
      </c>
      <c r="F88" s="81" t="s">
        <v>1022</v>
      </c>
      <c r="G88" s="79" t="s">
        <v>1287</v>
      </c>
      <c r="H88" s="81" t="s">
        <v>1022</v>
      </c>
    </row>
    <row r="89" spans="1:8" ht="12.75">
      <c r="A89" s="79"/>
      <c r="B89" s="79"/>
      <c r="E89" s="79" t="s">
        <v>1812</v>
      </c>
      <c r="F89" s="81" t="s">
        <v>1023</v>
      </c>
      <c r="G89" s="79" t="s">
        <v>1466</v>
      </c>
      <c r="H89" s="81" t="s">
        <v>1023</v>
      </c>
    </row>
    <row r="90" spans="1:9" ht="12.75">
      <c r="A90" s="79"/>
      <c r="B90" s="79"/>
      <c r="E90" s="79"/>
      <c r="F90" s="139"/>
      <c r="G90" s="79" t="s">
        <v>1552</v>
      </c>
      <c r="H90" s="140" t="s">
        <v>1024</v>
      </c>
      <c r="I90" s="140"/>
    </row>
    <row r="91" spans="1:9" ht="12.75">
      <c r="A91" s="79"/>
      <c r="B91" s="79"/>
      <c r="C91" s="79"/>
      <c r="D91" s="79"/>
      <c r="E91" s="80"/>
      <c r="F91" s="139" t="s">
        <v>1850</v>
      </c>
      <c r="G91" s="79" t="s">
        <v>1235</v>
      </c>
      <c r="H91" s="140" t="s">
        <v>1026</v>
      </c>
      <c r="I91" s="141"/>
    </row>
    <row r="92" spans="1:9" ht="12.75">
      <c r="A92" s="79"/>
      <c r="B92" s="79"/>
      <c r="C92" s="79"/>
      <c r="D92" s="79"/>
      <c r="E92" s="80"/>
      <c r="F92" s="79"/>
      <c r="G92" s="79" t="s">
        <v>1427</v>
      </c>
      <c r="H92" s="140" t="s">
        <v>1027</v>
      </c>
      <c r="I92" s="140"/>
    </row>
    <row r="93" spans="1:9" ht="12.75">
      <c r="A93" s="79"/>
      <c r="B93" s="79"/>
      <c r="C93" s="79"/>
      <c r="D93" s="79"/>
      <c r="E93" s="80"/>
      <c r="F93" s="79"/>
      <c r="G93" s="79" t="s">
        <v>1553</v>
      </c>
      <c r="H93" s="142" t="s">
        <v>1028</v>
      </c>
      <c r="I93" s="140"/>
    </row>
    <row r="94" spans="1:9" ht="12.75">
      <c r="A94" s="79"/>
      <c r="B94" s="79"/>
      <c r="C94" s="79"/>
      <c r="D94" s="79"/>
      <c r="E94" s="80"/>
      <c r="F94" s="79"/>
      <c r="G94" s="79" t="s">
        <v>1554</v>
      </c>
      <c r="H94" s="142" t="s">
        <v>1029</v>
      </c>
      <c r="I94" s="140"/>
    </row>
    <row r="95" spans="1:9" ht="12.75">
      <c r="A95" s="79"/>
      <c r="B95" s="79"/>
      <c r="C95" s="79"/>
      <c r="D95" s="79"/>
      <c r="E95" s="80"/>
      <c r="F95" s="79"/>
      <c r="G95" s="79" t="s">
        <v>1394</v>
      </c>
      <c r="H95" s="142" t="s">
        <v>1030</v>
      </c>
      <c r="I95" s="140"/>
    </row>
    <row r="96" spans="1:9" ht="12.75">
      <c r="A96" s="79"/>
      <c r="B96" s="79"/>
      <c r="C96" s="79"/>
      <c r="D96" s="79"/>
      <c r="E96" s="80"/>
      <c r="F96" s="79"/>
      <c r="G96" s="79" t="s">
        <v>1395</v>
      </c>
      <c r="H96" s="142" t="s">
        <v>1031</v>
      </c>
      <c r="I96" s="140"/>
    </row>
    <row r="97" spans="1:9" ht="12.75">
      <c r="A97" s="79"/>
      <c r="B97" s="79"/>
      <c r="C97" s="79"/>
      <c r="D97" s="79"/>
      <c r="E97" s="80"/>
      <c r="F97" s="79"/>
      <c r="G97" s="79" t="s">
        <v>1396</v>
      </c>
      <c r="H97" s="142" t="s">
        <v>1032</v>
      </c>
      <c r="I97" s="140"/>
    </row>
    <row r="98" spans="1:9" ht="12.75">
      <c r="A98" s="79"/>
      <c r="B98" s="79"/>
      <c r="C98" s="79"/>
      <c r="D98" s="79"/>
      <c r="E98" s="80"/>
      <c r="F98" s="79"/>
      <c r="G98" s="79" t="s">
        <v>1397</v>
      </c>
      <c r="H98" s="142" t="s">
        <v>1033</v>
      </c>
      <c r="I98" s="140"/>
    </row>
    <row r="99" spans="2:9" ht="12.75">
      <c r="B99" s="79"/>
      <c r="C99" s="79"/>
      <c r="D99" s="79"/>
      <c r="E99" s="80"/>
      <c r="F99" s="79"/>
      <c r="G99" s="79" t="s">
        <v>1398</v>
      </c>
      <c r="H99" s="142" t="s">
        <v>1034</v>
      </c>
      <c r="I99" s="140"/>
    </row>
    <row r="100" spans="1:9" ht="12.75">
      <c r="A100" s="79"/>
      <c r="B100" s="79"/>
      <c r="C100" s="79"/>
      <c r="D100" s="79"/>
      <c r="E100" s="80"/>
      <c r="F100" s="79"/>
      <c r="G100" s="79" t="s">
        <v>1399</v>
      </c>
      <c r="H100" s="142" t="s">
        <v>1035</v>
      </c>
      <c r="I100" s="140"/>
    </row>
    <row r="101" spans="1:9" ht="12.75">
      <c r="A101" s="79"/>
      <c r="B101" s="79"/>
      <c r="C101" s="79"/>
      <c r="D101" s="79"/>
      <c r="E101" s="80"/>
      <c r="F101" s="79"/>
      <c r="G101" s="79" t="s">
        <v>1400</v>
      </c>
      <c r="H101" s="142" t="s">
        <v>1036</v>
      </c>
      <c r="I101" s="140"/>
    </row>
    <row r="102" spans="1:9" ht="12.75">
      <c r="A102" s="79"/>
      <c r="B102" s="79"/>
      <c r="C102" s="79"/>
      <c r="D102" s="79"/>
      <c r="E102" s="80"/>
      <c r="F102" s="79"/>
      <c r="G102" s="79" t="s">
        <v>1401</v>
      </c>
      <c r="H102" s="142" t="s">
        <v>1037</v>
      </c>
      <c r="I102" s="140"/>
    </row>
    <row r="103" spans="1:9" ht="12.75">
      <c r="A103" s="79"/>
      <c r="B103" s="79"/>
      <c r="C103" s="79"/>
      <c r="D103" s="79"/>
      <c r="E103" s="80"/>
      <c r="F103" s="79"/>
      <c r="G103" s="79" t="s">
        <v>1402</v>
      </c>
      <c r="H103" s="142" t="s">
        <v>1039</v>
      </c>
      <c r="I103" s="140"/>
    </row>
    <row r="104" spans="1:9" ht="12.75">
      <c r="A104" s="79"/>
      <c r="B104" s="79"/>
      <c r="C104" s="79"/>
      <c r="D104" s="79"/>
      <c r="E104" s="79"/>
      <c r="F104" s="79"/>
      <c r="G104" s="79" t="s">
        <v>1274</v>
      </c>
      <c r="H104" s="142" t="s">
        <v>1040</v>
      </c>
      <c r="I104" s="140"/>
    </row>
    <row r="105" spans="1:9" ht="12.75">
      <c r="A105" s="79"/>
      <c r="B105" s="79"/>
      <c r="C105" s="79"/>
      <c r="D105" s="79"/>
      <c r="E105" s="80"/>
      <c r="F105" s="79"/>
      <c r="G105" s="79" t="s">
        <v>1338</v>
      </c>
      <c r="H105" s="142" t="s">
        <v>1042</v>
      </c>
      <c r="I105" s="140"/>
    </row>
    <row r="106" spans="1:9" ht="12.75">
      <c r="A106" s="79"/>
      <c r="B106" s="79"/>
      <c r="C106" s="79"/>
      <c r="D106" s="79"/>
      <c r="E106" s="80"/>
      <c r="F106" s="79"/>
      <c r="G106" s="79" t="s">
        <v>1275</v>
      </c>
      <c r="H106" s="142" t="s">
        <v>768</v>
      </c>
      <c r="I106" s="140"/>
    </row>
    <row r="107" spans="1:9" ht="12.75">
      <c r="A107" s="79"/>
      <c r="B107" s="79"/>
      <c r="C107" s="79"/>
      <c r="D107" s="79"/>
      <c r="E107" s="80"/>
      <c r="F107" s="79"/>
      <c r="G107" s="79" t="s">
        <v>1276</v>
      </c>
      <c r="H107" s="142" t="s">
        <v>769</v>
      </c>
      <c r="I107" s="140"/>
    </row>
    <row r="108" spans="1:9" ht="12.75">
      <c r="A108" s="79"/>
      <c r="B108" s="79"/>
      <c r="C108" s="79"/>
      <c r="D108" s="79"/>
      <c r="E108" s="80"/>
      <c r="F108" s="79"/>
      <c r="G108" s="79" t="s">
        <v>1807</v>
      </c>
      <c r="H108" s="142" t="s">
        <v>771</v>
      </c>
      <c r="I108" s="140"/>
    </row>
    <row r="109" spans="1:9" ht="12.75">
      <c r="A109" s="79"/>
      <c r="B109" s="79"/>
      <c r="C109" s="79"/>
      <c r="D109" s="79"/>
      <c r="E109" s="80"/>
      <c r="F109" s="79"/>
      <c r="G109" s="79" t="s">
        <v>934</v>
      </c>
      <c r="H109" s="142" t="s">
        <v>773</v>
      </c>
      <c r="I109" s="140"/>
    </row>
    <row r="110" spans="1:9" ht="12.75">
      <c r="A110" s="79"/>
      <c r="B110" s="79"/>
      <c r="C110" s="79"/>
      <c r="D110" s="79"/>
      <c r="E110" s="80"/>
      <c r="F110" s="79"/>
      <c r="G110" s="79" t="s">
        <v>936</v>
      </c>
      <c r="H110" s="142" t="s">
        <v>774</v>
      </c>
      <c r="I110" s="140"/>
    </row>
    <row r="111" spans="1:9" ht="12.75">
      <c r="A111" s="79"/>
      <c r="B111" s="79"/>
      <c r="C111" s="79"/>
      <c r="D111" s="79"/>
      <c r="E111" s="80"/>
      <c r="F111" s="79"/>
      <c r="G111" s="79" t="s">
        <v>938</v>
      </c>
      <c r="H111" s="142" t="s">
        <v>775</v>
      </c>
      <c r="I111" s="140"/>
    </row>
    <row r="112" spans="1:9" ht="12.75">
      <c r="A112" s="79"/>
      <c r="B112" s="79"/>
      <c r="C112" s="79"/>
      <c r="D112" s="79"/>
      <c r="E112" s="80"/>
      <c r="F112" s="79"/>
      <c r="G112" s="79" t="s">
        <v>940</v>
      </c>
      <c r="H112" s="142" t="s">
        <v>776</v>
      </c>
      <c r="I112" s="140"/>
    </row>
    <row r="113" spans="1:9" ht="12.75">
      <c r="A113" s="79"/>
      <c r="B113" s="79"/>
      <c r="C113" s="79"/>
      <c r="D113" s="79"/>
      <c r="E113" s="80"/>
      <c r="F113" s="79"/>
      <c r="G113" s="79" t="s">
        <v>84</v>
      </c>
      <c r="H113" s="142" t="s">
        <v>777</v>
      </c>
      <c r="I113" s="140"/>
    </row>
    <row r="114" spans="1:9" ht="12.75">
      <c r="A114" s="79"/>
      <c r="B114" s="79"/>
      <c r="C114" s="79"/>
      <c r="D114" s="79"/>
      <c r="E114" s="80"/>
      <c r="F114" s="79"/>
      <c r="G114" s="79" t="s">
        <v>1157</v>
      </c>
      <c r="H114" s="142" t="s">
        <v>778</v>
      </c>
      <c r="I114" s="140"/>
    </row>
    <row r="115" spans="1:9" ht="12.75">
      <c r="A115" s="79"/>
      <c r="B115" s="79"/>
      <c r="C115" s="79"/>
      <c r="D115" s="79"/>
      <c r="E115" s="80"/>
      <c r="F115" s="79"/>
      <c r="G115" s="79" t="s">
        <v>1339</v>
      </c>
      <c r="H115" s="142" t="s">
        <v>779</v>
      </c>
      <c r="I115" s="140"/>
    </row>
    <row r="116" spans="1:9" ht="12.75">
      <c r="A116" s="79"/>
      <c r="B116" s="79"/>
      <c r="C116" s="79"/>
      <c r="D116" s="79"/>
      <c r="E116" s="80"/>
      <c r="F116" s="79"/>
      <c r="G116" s="79" t="s">
        <v>1467</v>
      </c>
      <c r="H116" s="142" t="s">
        <v>780</v>
      </c>
      <c r="I116" s="140"/>
    </row>
    <row r="117" spans="1:9" ht="12.75">
      <c r="A117" s="79"/>
      <c r="B117" s="79"/>
      <c r="C117" s="79"/>
      <c r="D117" s="79"/>
      <c r="E117" s="80"/>
      <c r="F117" s="79"/>
      <c r="G117" s="73" t="s">
        <v>1656</v>
      </c>
      <c r="H117" s="142" t="s">
        <v>782</v>
      </c>
      <c r="I117" s="140"/>
    </row>
    <row r="118" spans="1:9" ht="12.75">
      <c r="A118" s="79"/>
      <c r="B118" s="79"/>
      <c r="C118" s="79"/>
      <c r="D118" s="79"/>
      <c r="E118" s="80"/>
      <c r="F118" s="79"/>
      <c r="G118" s="79" t="s">
        <v>1190</v>
      </c>
      <c r="H118" s="142" t="s">
        <v>783</v>
      </c>
      <c r="I118" s="140"/>
    </row>
    <row r="119" spans="1:9" ht="12.75">
      <c r="A119" s="79"/>
      <c r="B119" s="79"/>
      <c r="C119" s="79"/>
      <c r="D119" s="79"/>
      <c r="E119" s="80"/>
      <c r="F119" s="79"/>
      <c r="G119" s="73" t="s">
        <v>1742</v>
      </c>
      <c r="H119" s="142" t="s">
        <v>784</v>
      </c>
      <c r="I119" s="140"/>
    </row>
    <row r="120" spans="1:9" ht="12.75">
      <c r="A120" s="79"/>
      <c r="B120" s="79"/>
      <c r="C120" s="79"/>
      <c r="D120" s="79"/>
      <c r="E120" s="80"/>
      <c r="F120" s="79"/>
      <c r="G120" s="73" t="s">
        <v>1743</v>
      </c>
      <c r="H120" s="142" t="s">
        <v>786</v>
      </c>
      <c r="I120" s="140"/>
    </row>
    <row r="121" spans="1:9" ht="12.75">
      <c r="A121" s="79"/>
      <c r="B121" s="79"/>
      <c r="C121" s="79"/>
      <c r="D121" s="79"/>
      <c r="E121" s="80"/>
      <c r="F121" s="79"/>
      <c r="G121" s="73" t="s">
        <v>1655</v>
      </c>
      <c r="H121" s="142" t="s">
        <v>787</v>
      </c>
      <c r="I121" s="140"/>
    </row>
    <row r="122" spans="1:9" ht="12.75">
      <c r="A122" s="79"/>
      <c r="B122" s="79"/>
      <c r="C122" s="79"/>
      <c r="D122" s="79"/>
      <c r="E122" s="80"/>
      <c r="F122" s="79"/>
      <c r="G122" s="79" t="s">
        <v>1433</v>
      </c>
      <c r="H122" s="142" t="s">
        <v>788</v>
      </c>
      <c r="I122" s="140"/>
    </row>
    <row r="123" spans="1:9" ht="12.75">
      <c r="A123" s="79"/>
      <c r="B123" s="79"/>
      <c r="C123" s="79"/>
      <c r="D123" s="79"/>
      <c r="E123" s="80"/>
      <c r="F123" s="79"/>
      <c r="G123" s="73" t="s">
        <v>1816</v>
      </c>
      <c r="H123" s="142" t="s">
        <v>789</v>
      </c>
      <c r="I123" s="140"/>
    </row>
    <row r="124" spans="1:9" ht="12.75">
      <c r="A124" s="79"/>
      <c r="B124" s="79"/>
      <c r="C124" s="79"/>
      <c r="D124" s="79"/>
      <c r="E124" s="80"/>
      <c r="F124" s="79"/>
      <c r="G124" s="73" t="s">
        <v>1590</v>
      </c>
      <c r="H124" s="142" t="s">
        <v>790</v>
      </c>
      <c r="I124" s="140"/>
    </row>
    <row r="125" spans="1:9" ht="12.75">
      <c r="A125" s="79"/>
      <c r="B125" s="79"/>
      <c r="C125" s="79"/>
      <c r="D125" s="79"/>
      <c r="E125" s="79"/>
      <c r="F125" s="79"/>
      <c r="G125" s="73" t="s">
        <v>1588</v>
      </c>
      <c r="H125" s="142" t="s">
        <v>791</v>
      </c>
      <c r="I125" s="140"/>
    </row>
    <row r="126" spans="1:9" ht="12.75">
      <c r="A126" s="79"/>
      <c r="B126" s="79"/>
      <c r="C126" s="79"/>
      <c r="D126" s="79"/>
      <c r="E126" s="79"/>
      <c r="F126" s="79"/>
      <c r="G126" s="73" t="s">
        <v>1589</v>
      </c>
      <c r="H126" s="142" t="s">
        <v>792</v>
      </c>
      <c r="I126" s="140"/>
    </row>
    <row r="127" spans="1:9" ht="12.75">
      <c r="A127" s="79"/>
      <c r="B127" s="79"/>
      <c r="C127" s="79"/>
      <c r="D127" s="79"/>
      <c r="E127" s="80"/>
      <c r="F127" s="79"/>
      <c r="G127" s="73" t="s">
        <v>1587</v>
      </c>
      <c r="H127" s="142" t="s">
        <v>793</v>
      </c>
      <c r="I127" s="140"/>
    </row>
    <row r="128" spans="1:9" ht="12.75">
      <c r="A128" s="79"/>
      <c r="B128" s="79"/>
      <c r="C128" s="79"/>
      <c r="D128" s="79"/>
      <c r="E128" s="80"/>
      <c r="F128" s="79"/>
      <c r="G128" s="73" t="s">
        <v>1706</v>
      </c>
      <c r="H128" s="142" t="s">
        <v>794</v>
      </c>
      <c r="I128" s="140"/>
    </row>
    <row r="129" spans="2:9" ht="12.75">
      <c r="B129" s="79"/>
      <c r="C129" s="79"/>
      <c r="D129" s="79"/>
      <c r="E129" s="79"/>
      <c r="F129" s="79"/>
      <c r="G129" s="73" t="s">
        <v>958</v>
      </c>
      <c r="H129" s="142" t="s">
        <v>795</v>
      </c>
      <c r="I129" s="140"/>
    </row>
    <row r="130" spans="1:9" ht="12.75">
      <c r="A130" s="79"/>
      <c r="B130" s="79"/>
      <c r="C130" s="79"/>
      <c r="D130" s="79"/>
      <c r="E130" s="80"/>
      <c r="F130" s="79"/>
      <c r="G130" s="79" t="s">
        <v>1486</v>
      </c>
      <c r="H130" s="142" t="s">
        <v>796</v>
      </c>
      <c r="I130" s="140"/>
    </row>
    <row r="131" spans="1:9" ht="12.75">
      <c r="A131" s="79"/>
      <c r="B131" s="79"/>
      <c r="C131" s="79"/>
      <c r="D131" s="79"/>
      <c r="E131" s="79"/>
      <c r="F131" s="79"/>
      <c r="G131" s="79" t="s">
        <v>59</v>
      </c>
      <c r="H131" s="142" t="s">
        <v>797</v>
      </c>
      <c r="I131" s="140"/>
    </row>
    <row r="132" spans="1:9" ht="12.75">
      <c r="A132" s="79"/>
      <c r="B132" s="79"/>
      <c r="C132" s="79"/>
      <c r="D132" s="79"/>
      <c r="E132" s="79"/>
      <c r="F132" s="79"/>
      <c r="G132" s="73" t="s">
        <v>962</v>
      </c>
      <c r="H132" s="142" t="s">
        <v>798</v>
      </c>
      <c r="I132" s="140"/>
    </row>
    <row r="133" spans="1:9" ht="12.75">
      <c r="A133" s="79"/>
      <c r="B133" s="79"/>
      <c r="C133" s="79"/>
      <c r="D133" s="79"/>
      <c r="E133" s="79"/>
      <c r="F133" s="79"/>
      <c r="G133" s="73" t="s">
        <v>1703</v>
      </c>
      <c r="H133" s="142" t="s">
        <v>799</v>
      </c>
      <c r="I133" s="140"/>
    </row>
    <row r="134" spans="1:9" ht="12.75">
      <c r="A134" s="79"/>
      <c r="B134" s="79"/>
      <c r="C134" s="79"/>
      <c r="D134" s="79"/>
      <c r="E134" s="79"/>
      <c r="F134" s="79"/>
      <c r="G134" s="73" t="s">
        <v>1705</v>
      </c>
      <c r="H134" s="142" t="s">
        <v>800</v>
      </c>
      <c r="I134" s="140"/>
    </row>
    <row r="135" spans="1:9" ht="12.75">
      <c r="A135" s="79"/>
      <c r="B135" s="79"/>
      <c r="C135" s="79"/>
      <c r="D135" s="79"/>
      <c r="E135" s="79"/>
      <c r="F135" s="79"/>
      <c r="G135" s="73" t="s">
        <v>1704</v>
      </c>
      <c r="H135" s="142" t="s">
        <v>801</v>
      </c>
      <c r="I135" s="140"/>
    </row>
    <row r="136" spans="1:9" ht="12.75">
      <c r="A136" s="79"/>
      <c r="B136" s="79"/>
      <c r="C136" s="79"/>
      <c r="D136" s="79"/>
      <c r="E136" s="79"/>
      <c r="F136" s="79"/>
      <c r="G136" s="73" t="s">
        <v>1671</v>
      </c>
      <c r="H136" s="142" t="s">
        <v>802</v>
      </c>
      <c r="I136" s="140"/>
    </row>
    <row r="137" spans="1:9" ht="12.75">
      <c r="A137" s="79"/>
      <c r="B137" s="79"/>
      <c r="C137" s="79"/>
      <c r="D137" s="79"/>
      <c r="E137" s="79"/>
      <c r="F137" s="79"/>
      <c r="G137" s="79" t="s">
        <v>1340</v>
      </c>
      <c r="H137" s="142" t="s">
        <v>803</v>
      </c>
      <c r="I137" s="140"/>
    </row>
    <row r="138" spans="1:9" ht="12.75">
      <c r="A138" s="79"/>
      <c r="B138" s="79"/>
      <c r="C138" s="79"/>
      <c r="D138" s="79"/>
      <c r="E138" s="79"/>
      <c r="F138" s="79"/>
      <c r="G138" s="79" t="s">
        <v>1434</v>
      </c>
      <c r="H138" s="142" t="s">
        <v>804</v>
      </c>
      <c r="I138" s="140"/>
    </row>
    <row r="139" spans="1:9" ht="12.75">
      <c r="A139" s="79"/>
      <c r="B139" s="79"/>
      <c r="C139" s="79"/>
      <c r="D139" s="79"/>
      <c r="E139" s="79"/>
      <c r="F139" s="79"/>
      <c r="G139" s="79" t="s">
        <v>1209</v>
      </c>
      <c r="H139" s="142" t="s">
        <v>805</v>
      </c>
      <c r="I139" s="140"/>
    </row>
    <row r="140" spans="1:9" ht="12.75">
      <c r="A140" s="79"/>
      <c r="B140" s="79"/>
      <c r="C140" s="79"/>
      <c r="D140" s="79"/>
      <c r="E140" s="79"/>
      <c r="F140" s="79"/>
      <c r="G140" s="79" t="s">
        <v>1277</v>
      </c>
      <c r="H140" s="142" t="s">
        <v>806</v>
      </c>
      <c r="I140" s="140"/>
    </row>
    <row r="141" spans="1:9" ht="12.75">
      <c r="A141" s="79"/>
      <c r="B141" s="79"/>
      <c r="C141" s="79"/>
      <c r="D141" s="79"/>
      <c r="E141" s="79"/>
      <c r="F141" s="79"/>
      <c r="G141" s="79" t="s">
        <v>1165</v>
      </c>
      <c r="H141" s="142" t="s">
        <v>807</v>
      </c>
      <c r="I141" s="140"/>
    </row>
    <row r="142" spans="1:9" ht="12.75">
      <c r="A142" s="79"/>
      <c r="B142" s="79"/>
      <c r="C142" s="79"/>
      <c r="D142" s="79"/>
      <c r="E142" s="80"/>
      <c r="F142" s="79"/>
      <c r="G142" s="73" t="s">
        <v>1694</v>
      </c>
      <c r="H142" s="142" t="s">
        <v>808</v>
      </c>
      <c r="I142" s="140"/>
    </row>
    <row r="143" spans="1:9" ht="12.75">
      <c r="A143" s="79"/>
      <c r="B143" s="79"/>
      <c r="C143" s="79"/>
      <c r="D143" s="79"/>
      <c r="E143" s="80"/>
      <c r="F143" s="79"/>
      <c r="G143" s="73" t="s">
        <v>1845</v>
      </c>
      <c r="H143" s="142" t="s">
        <v>809</v>
      </c>
      <c r="I143" s="140"/>
    </row>
    <row r="144" spans="1:9" ht="12.75">
      <c r="A144" s="79"/>
      <c r="B144" s="79"/>
      <c r="C144" s="79"/>
      <c r="D144" s="79"/>
      <c r="E144" s="79"/>
      <c r="F144" s="79"/>
      <c r="G144" s="73" t="s">
        <v>1848</v>
      </c>
      <c r="H144" s="142" t="s">
        <v>810</v>
      </c>
      <c r="I144" s="140"/>
    </row>
    <row r="145" spans="1:9" ht="12.75">
      <c r="A145" s="79"/>
      <c r="B145" s="79"/>
      <c r="C145" s="79"/>
      <c r="D145" s="79"/>
      <c r="E145" s="79"/>
      <c r="F145" s="79"/>
      <c r="G145" s="73" t="s">
        <v>1849</v>
      </c>
      <c r="H145" s="142" t="s">
        <v>811</v>
      </c>
      <c r="I145" s="140"/>
    </row>
    <row r="146" spans="1:9" ht="12.75">
      <c r="A146" s="79"/>
      <c r="B146" s="79"/>
      <c r="C146" s="79"/>
      <c r="D146" s="79"/>
      <c r="E146" s="79"/>
      <c r="F146" s="79"/>
      <c r="G146" s="79" t="s">
        <v>1341</v>
      </c>
      <c r="H146" s="142" t="s">
        <v>812</v>
      </c>
      <c r="I146" s="140"/>
    </row>
    <row r="147" spans="1:9" ht="12.75">
      <c r="A147" s="79"/>
      <c r="B147" s="79"/>
      <c r="C147" s="79"/>
      <c r="D147" s="79"/>
      <c r="E147" s="79"/>
      <c r="F147" s="79"/>
      <c r="G147" s="82" t="s">
        <v>978</v>
      </c>
      <c r="H147" s="142" t="s">
        <v>813</v>
      </c>
      <c r="I147" s="140"/>
    </row>
    <row r="148" spans="1:9" ht="12.75">
      <c r="A148" s="79"/>
      <c r="B148" s="79"/>
      <c r="C148" s="79"/>
      <c r="D148" s="79"/>
      <c r="E148" s="79"/>
      <c r="F148" s="79"/>
      <c r="G148" s="79" t="s">
        <v>85</v>
      </c>
      <c r="H148" s="142" t="s">
        <v>814</v>
      </c>
      <c r="I148" s="140"/>
    </row>
    <row r="149" spans="1:9" ht="12.75">
      <c r="A149" s="79"/>
      <c r="B149" s="79"/>
      <c r="C149" s="79"/>
      <c r="D149" s="79"/>
      <c r="E149" s="80"/>
      <c r="F149" s="79"/>
      <c r="G149" s="79" t="s">
        <v>1166</v>
      </c>
      <c r="H149" s="142" t="s">
        <v>815</v>
      </c>
      <c r="I149" s="140"/>
    </row>
    <row r="150" spans="1:9" ht="12.75">
      <c r="A150" s="79"/>
      <c r="B150" s="79"/>
      <c r="C150" s="79"/>
      <c r="D150" s="79"/>
      <c r="E150" s="80"/>
      <c r="F150" s="79"/>
      <c r="G150" s="79" t="s">
        <v>982</v>
      </c>
      <c r="H150" s="142" t="s">
        <v>816</v>
      </c>
      <c r="I150" s="140"/>
    </row>
    <row r="151" spans="1:9" ht="12.75">
      <c r="A151" s="79"/>
      <c r="B151" s="79"/>
      <c r="C151" s="79"/>
      <c r="D151" s="79"/>
      <c r="E151" s="80"/>
      <c r="F151" s="79"/>
      <c r="G151" s="73" t="s">
        <v>984</v>
      </c>
      <c r="H151" s="142" t="s">
        <v>817</v>
      </c>
      <c r="I151" s="140"/>
    </row>
    <row r="152" spans="1:9" ht="12.75">
      <c r="A152" s="79"/>
      <c r="B152" s="79"/>
      <c r="C152" s="79"/>
      <c r="D152" s="79"/>
      <c r="E152" s="80"/>
      <c r="F152" s="79"/>
      <c r="G152" s="79" t="s">
        <v>1435</v>
      </c>
      <c r="H152" s="142" t="s">
        <v>818</v>
      </c>
      <c r="I152" s="140"/>
    </row>
    <row r="153" spans="1:9" ht="12.75">
      <c r="A153" s="79"/>
      <c r="B153" s="79"/>
      <c r="C153" s="79"/>
      <c r="D153" s="79"/>
      <c r="E153" s="79"/>
      <c r="F153" s="79"/>
      <c r="G153" s="79" t="s">
        <v>1342</v>
      </c>
      <c r="H153" s="142" t="s">
        <v>819</v>
      </c>
      <c r="I153" s="140"/>
    </row>
    <row r="154" spans="1:9" ht="12.75">
      <c r="A154" s="79"/>
      <c r="B154" s="79"/>
      <c r="C154" s="79"/>
      <c r="D154" s="79"/>
      <c r="E154" s="79"/>
      <c r="F154" s="79"/>
      <c r="G154" s="79" t="s">
        <v>1167</v>
      </c>
      <c r="H154" s="142" t="s">
        <v>820</v>
      </c>
      <c r="I154" s="140"/>
    </row>
    <row r="155" spans="1:9" ht="12.75">
      <c r="A155" s="79"/>
      <c r="B155" s="79"/>
      <c r="C155" s="79"/>
      <c r="D155" s="79"/>
      <c r="E155" s="79"/>
      <c r="F155" s="79"/>
      <c r="G155" s="79" t="s">
        <v>1436</v>
      </c>
      <c r="H155" s="142" t="s">
        <v>821</v>
      </c>
      <c r="I155" s="140"/>
    </row>
    <row r="156" spans="1:9" ht="12.75">
      <c r="A156" s="79"/>
      <c r="B156" s="79"/>
      <c r="C156" s="79"/>
      <c r="D156" s="79"/>
      <c r="E156" s="79"/>
      <c r="F156" s="79"/>
      <c r="G156" s="79" t="s">
        <v>1667</v>
      </c>
      <c r="H156" s="142" t="s">
        <v>822</v>
      </c>
      <c r="I156" s="140"/>
    </row>
    <row r="157" spans="1:9" ht="12.75">
      <c r="A157" s="79"/>
      <c r="B157" s="79"/>
      <c r="C157" s="79"/>
      <c r="D157" s="79"/>
      <c r="E157" s="79"/>
      <c r="F157" s="79"/>
      <c r="G157" s="79" t="s">
        <v>1343</v>
      </c>
      <c r="H157" s="142" t="s">
        <v>823</v>
      </c>
      <c r="I157" s="140"/>
    </row>
    <row r="158" spans="1:9" ht="12.75">
      <c r="A158" s="79"/>
      <c r="B158" s="79"/>
      <c r="C158" s="79"/>
      <c r="D158" s="79"/>
      <c r="E158" s="80"/>
      <c r="F158" s="79"/>
      <c r="G158" s="73" t="s">
        <v>1512</v>
      </c>
      <c r="H158" s="142" t="s">
        <v>825</v>
      </c>
      <c r="I158" s="140"/>
    </row>
    <row r="159" spans="1:9" ht="12.75">
      <c r="A159" s="79"/>
      <c r="B159" s="79"/>
      <c r="C159" s="79"/>
      <c r="D159" s="79"/>
      <c r="E159" s="80"/>
      <c r="F159" s="79"/>
      <c r="G159" s="73" t="s">
        <v>1510</v>
      </c>
      <c r="H159" s="142" t="s">
        <v>827</v>
      </c>
      <c r="I159" s="140"/>
    </row>
    <row r="160" spans="1:9" ht="12.75">
      <c r="A160" s="79"/>
      <c r="B160" s="79"/>
      <c r="C160" s="79"/>
      <c r="D160" s="79"/>
      <c r="E160" s="79"/>
      <c r="F160" s="79"/>
      <c r="G160" s="73" t="s">
        <v>1511</v>
      </c>
      <c r="H160" s="142" t="s">
        <v>828</v>
      </c>
      <c r="I160" s="140"/>
    </row>
    <row r="161" spans="1:9" ht="12.75">
      <c r="A161" s="79"/>
      <c r="B161" s="79"/>
      <c r="C161" s="79"/>
      <c r="D161" s="79"/>
      <c r="E161" s="79"/>
      <c r="F161" s="79"/>
      <c r="G161" s="73" t="s">
        <v>1509</v>
      </c>
      <c r="H161" s="142" t="s">
        <v>829</v>
      </c>
      <c r="I161" s="140"/>
    </row>
    <row r="162" spans="1:9" ht="12.75">
      <c r="A162" s="79"/>
      <c r="B162" s="79"/>
      <c r="C162" s="79"/>
      <c r="D162" s="79"/>
      <c r="E162" s="80"/>
      <c r="F162" s="79"/>
      <c r="G162" s="73" t="s">
        <v>1684</v>
      </c>
      <c r="H162" s="142" t="s">
        <v>830</v>
      </c>
      <c r="I162" s="140"/>
    </row>
    <row r="163" spans="1:9" ht="12.75">
      <c r="A163" s="79"/>
      <c r="B163" s="79"/>
      <c r="C163" s="79"/>
      <c r="D163" s="79"/>
      <c r="E163" s="79"/>
      <c r="F163" s="79"/>
      <c r="G163" s="79" t="s">
        <v>1159</v>
      </c>
      <c r="H163" s="142" t="s">
        <v>831</v>
      </c>
      <c r="I163" s="140"/>
    </row>
    <row r="164" spans="1:9" ht="12.75">
      <c r="A164" s="79"/>
      <c r="B164" s="79"/>
      <c r="C164" s="79"/>
      <c r="D164" s="79"/>
      <c r="E164" s="80"/>
      <c r="F164" s="79"/>
      <c r="G164" s="79" t="s">
        <v>1236</v>
      </c>
      <c r="H164" s="142" t="s">
        <v>832</v>
      </c>
      <c r="I164" s="140"/>
    </row>
    <row r="165" spans="1:9" ht="12.75">
      <c r="A165" s="79"/>
      <c r="B165" s="79"/>
      <c r="C165" s="79"/>
      <c r="D165" s="79"/>
      <c r="E165" s="80"/>
      <c r="F165" s="79"/>
      <c r="G165" s="79" t="s">
        <v>1278</v>
      </c>
      <c r="H165" s="142" t="s">
        <v>833</v>
      </c>
      <c r="I165" s="140"/>
    </row>
    <row r="166" spans="1:9" ht="12.75">
      <c r="A166" s="79"/>
      <c r="B166" s="79"/>
      <c r="C166" s="79"/>
      <c r="D166" s="79"/>
      <c r="E166" s="79"/>
      <c r="F166" s="79"/>
      <c r="G166" s="79" t="s">
        <v>1279</v>
      </c>
      <c r="H166" s="142" t="s">
        <v>835</v>
      </c>
      <c r="I166" s="140"/>
    </row>
    <row r="167" spans="1:9" ht="12.75">
      <c r="A167" s="79"/>
      <c r="B167" s="79"/>
      <c r="C167" s="79"/>
      <c r="D167" s="79"/>
      <c r="E167" s="79"/>
      <c r="F167" s="79"/>
      <c r="G167" s="79" t="s">
        <v>1160</v>
      </c>
      <c r="H167" s="142" t="s">
        <v>836</v>
      </c>
      <c r="I167" s="140"/>
    </row>
    <row r="168" spans="1:9" ht="12.75">
      <c r="A168" s="79"/>
      <c r="B168" s="79"/>
      <c r="C168" s="79"/>
      <c r="D168" s="79"/>
      <c r="E168" s="80"/>
      <c r="F168" s="79"/>
      <c r="G168" s="79" t="s">
        <v>1372</v>
      </c>
      <c r="H168" s="142" t="s">
        <v>837</v>
      </c>
      <c r="I168" s="140"/>
    </row>
    <row r="169" spans="1:9" ht="12.75">
      <c r="A169" s="79"/>
      <c r="B169" s="79"/>
      <c r="C169" s="79"/>
      <c r="D169" s="79"/>
      <c r="E169" s="80"/>
      <c r="F169" s="79"/>
      <c r="G169" s="79" t="s">
        <v>1003</v>
      </c>
      <c r="H169" s="142" t="s">
        <v>838</v>
      </c>
      <c r="I169" s="140"/>
    </row>
    <row r="170" spans="1:9" ht="12.75">
      <c r="A170" s="79"/>
      <c r="B170" s="79"/>
      <c r="C170" s="79"/>
      <c r="D170" s="79"/>
      <c r="E170" s="79"/>
      <c r="F170" s="79"/>
      <c r="G170" s="79" t="s">
        <v>1344</v>
      </c>
      <c r="H170" s="142" t="s">
        <v>839</v>
      </c>
      <c r="I170" s="140"/>
    </row>
    <row r="171" spans="1:9" ht="12.75">
      <c r="A171" s="79"/>
      <c r="B171" s="79"/>
      <c r="C171" s="79"/>
      <c r="D171" s="79"/>
      <c r="E171" s="79"/>
      <c r="F171" s="79"/>
      <c r="G171" s="73" t="s">
        <v>1832</v>
      </c>
      <c r="H171" s="142" t="s">
        <v>840</v>
      </c>
      <c r="I171" s="140"/>
    </row>
    <row r="172" spans="1:9" ht="12.75">
      <c r="A172" s="79"/>
      <c r="B172" s="79"/>
      <c r="C172" s="79"/>
      <c r="D172" s="79"/>
      <c r="E172" s="79"/>
      <c r="F172" s="79"/>
      <c r="G172" s="79" t="s">
        <v>1437</v>
      </c>
      <c r="H172" s="142" t="s">
        <v>842</v>
      </c>
      <c r="I172" s="140"/>
    </row>
    <row r="173" spans="1:9" ht="12.75">
      <c r="A173" s="79"/>
      <c r="B173" s="79"/>
      <c r="C173" s="79"/>
      <c r="D173" s="79"/>
      <c r="E173" s="79"/>
      <c r="F173" s="79"/>
      <c r="G173" s="79" t="s">
        <v>1345</v>
      </c>
      <c r="H173" s="142" t="s">
        <v>843</v>
      </c>
      <c r="I173" s="140"/>
    </row>
    <row r="174" spans="1:9" ht="12.75">
      <c r="A174" s="79"/>
      <c r="B174" s="79"/>
      <c r="C174" s="79"/>
      <c r="D174" s="79"/>
      <c r="E174" s="79"/>
      <c r="F174" s="79"/>
      <c r="G174" s="79" t="s">
        <v>1348</v>
      </c>
      <c r="H174" s="142" t="s">
        <v>844</v>
      </c>
      <c r="I174" s="140"/>
    </row>
    <row r="175" spans="1:9" ht="12.75">
      <c r="A175" s="79"/>
      <c r="B175" s="79"/>
      <c r="C175" s="79"/>
      <c r="D175" s="79"/>
      <c r="E175" s="80"/>
      <c r="F175" s="79"/>
      <c r="G175" s="73" t="s">
        <v>1665</v>
      </c>
      <c r="H175" s="142" t="s">
        <v>845</v>
      </c>
      <c r="I175" s="140"/>
    </row>
    <row r="176" spans="1:9" ht="12.75">
      <c r="A176" s="79"/>
      <c r="B176" s="79"/>
      <c r="C176" s="79"/>
      <c r="D176" s="79"/>
      <c r="E176" s="80"/>
      <c r="F176" s="79"/>
      <c r="G176" s="73" t="s">
        <v>1492</v>
      </c>
      <c r="H176" s="142" t="s">
        <v>846</v>
      </c>
      <c r="I176" s="140"/>
    </row>
    <row r="177" spans="1:9" ht="12.75">
      <c r="A177" s="79"/>
      <c r="B177" s="79"/>
      <c r="C177" s="79"/>
      <c r="D177" s="79"/>
      <c r="E177" s="80"/>
      <c r="F177" s="79"/>
      <c r="G177" s="73" t="s">
        <v>1490</v>
      </c>
      <c r="H177" s="142" t="s">
        <v>847</v>
      </c>
      <c r="I177" s="140"/>
    </row>
    <row r="178" spans="1:9" ht="12.75">
      <c r="A178" s="79"/>
      <c r="B178" s="79"/>
      <c r="C178" s="79"/>
      <c r="D178" s="79"/>
      <c r="E178" s="80"/>
      <c r="F178" s="79"/>
      <c r="G178" s="73" t="s">
        <v>1491</v>
      </c>
      <c r="H178" s="142" t="s">
        <v>848</v>
      </c>
      <c r="I178" s="140"/>
    </row>
    <row r="179" spans="1:9" ht="12.75">
      <c r="A179" s="79"/>
      <c r="B179" s="79"/>
      <c r="C179" s="79"/>
      <c r="D179" s="79"/>
      <c r="E179" s="79"/>
      <c r="F179" s="79"/>
      <c r="G179" s="73" t="s">
        <v>1615</v>
      </c>
      <c r="H179" s="142" t="s">
        <v>849</v>
      </c>
      <c r="I179" s="140"/>
    </row>
    <row r="180" spans="1:9" ht="12.75">
      <c r="A180" s="79"/>
      <c r="B180" s="79"/>
      <c r="C180" s="79"/>
      <c r="D180" s="79"/>
      <c r="E180" s="80"/>
      <c r="F180" s="79"/>
      <c r="G180" s="79" t="s">
        <v>1346</v>
      </c>
      <c r="H180" s="142" t="s">
        <v>850</v>
      </c>
      <c r="I180" s="140"/>
    </row>
    <row r="181" spans="1:9" ht="12.75">
      <c r="A181" s="79"/>
      <c r="B181" s="79"/>
      <c r="C181" s="79"/>
      <c r="D181" s="79"/>
      <c r="E181" s="80"/>
      <c r="F181" s="79"/>
      <c r="G181" s="79" t="s">
        <v>1347</v>
      </c>
      <c r="H181" s="142" t="s">
        <v>851</v>
      </c>
      <c r="I181" s="140"/>
    </row>
    <row r="182" spans="1:9" ht="12.75">
      <c r="A182" s="79"/>
      <c r="B182" s="79"/>
      <c r="C182" s="79"/>
      <c r="D182" s="79"/>
      <c r="E182" s="80"/>
      <c r="F182" s="79"/>
      <c r="G182" s="73" t="s">
        <v>1666</v>
      </c>
      <c r="H182" s="142" t="s">
        <v>852</v>
      </c>
      <c r="I182" s="140"/>
    </row>
    <row r="183" spans="1:9" ht="12.75">
      <c r="A183" s="79"/>
      <c r="B183" s="79"/>
      <c r="C183" s="79"/>
      <c r="D183" s="79"/>
      <c r="E183" s="79"/>
      <c r="F183" s="79"/>
      <c r="G183" s="73" t="s">
        <v>1504</v>
      </c>
      <c r="H183" s="142" t="s">
        <v>853</v>
      </c>
      <c r="I183" s="140"/>
    </row>
    <row r="184" spans="1:9" ht="12.75">
      <c r="A184" s="79"/>
      <c r="B184" s="79"/>
      <c r="C184" s="79"/>
      <c r="D184" s="79"/>
      <c r="E184" s="79"/>
      <c r="F184" s="79"/>
      <c r="G184" s="73" t="s">
        <v>1502</v>
      </c>
      <c r="H184" s="142" t="s">
        <v>854</v>
      </c>
      <c r="I184" s="140"/>
    </row>
    <row r="185" spans="1:9" ht="12.75">
      <c r="A185" s="79"/>
      <c r="B185" s="79"/>
      <c r="C185" s="79"/>
      <c r="D185" s="79"/>
      <c r="E185" s="80"/>
      <c r="F185" s="79"/>
      <c r="G185" s="73" t="s">
        <v>1503</v>
      </c>
      <c r="H185" s="142" t="s">
        <v>855</v>
      </c>
      <c r="I185" s="140"/>
    </row>
    <row r="186" spans="1:9" ht="12.75">
      <c r="A186" s="79"/>
      <c r="B186" s="79"/>
      <c r="C186" s="79"/>
      <c r="D186" s="79"/>
      <c r="E186" s="80"/>
      <c r="F186" s="79"/>
      <c r="G186" s="73" t="s">
        <v>1501</v>
      </c>
      <c r="H186" s="142" t="s">
        <v>856</v>
      </c>
      <c r="I186" s="140"/>
    </row>
    <row r="187" spans="1:9" ht="12.75">
      <c r="A187" s="79"/>
      <c r="B187" s="79"/>
      <c r="C187" s="79"/>
      <c r="D187" s="79"/>
      <c r="E187" s="79"/>
      <c r="F187" s="79"/>
      <c r="G187" s="73" t="s">
        <v>1637</v>
      </c>
      <c r="H187" s="142" t="s">
        <v>857</v>
      </c>
      <c r="I187" s="140"/>
    </row>
    <row r="188" spans="1:9" ht="12.75">
      <c r="A188" s="79"/>
      <c r="B188" s="79"/>
      <c r="C188" s="79"/>
      <c r="D188" s="79"/>
      <c r="E188" s="79"/>
      <c r="F188" s="79"/>
      <c r="G188" s="79" t="s">
        <v>86</v>
      </c>
      <c r="H188" s="142" t="s">
        <v>858</v>
      </c>
      <c r="I188" s="140"/>
    </row>
    <row r="189" spans="1:9" ht="12.75">
      <c r="A189" s="79"/>
      <c r="B189" s="79"/>
      <c r="C189" s="79"/>
      <c r="D189" s="79"/>
      <c r="E189" s="79"/>
      <c r="F189" s="79"/>
      <c r="G189" s="73" t="s">
        <v>1680</v>
      </c>
      <c r="H189" s="142" t="s">
        <v>859</v>
      </c>
      <c r="I189" s="140"/>
    </row>
    <row r="190" spans="1:9" ht="12.75">
      <c r="A190" s="79"/>
      <c r="B190" s="79"/>
      <c r="C190" s="79"/>
      <c r="D190" s="79"/>
      <c r="E190" s="79"/>
      <c r="F190" s="79"/>
      <c r="G190" s="79" t="s">
        <v>1025</v>
      </c>
      <c r="H190" s="142" t="s">
        <v>861</v>
      </c>
      <c r="I190" s="140"/>
    </row>
    <row r="191" spans="1:9" ht="12.75">
      <c r="A191" s="79"/>
      <c r="B191" s="79"/>
      <c r="C191" s="79"/>
      <c r="D191" s="79"/>
      <c r="E191" s="79"/>
      <c r="F191" s="79"/>
      <c r="G191" s="79" t="s">
        <v>13</v>
      </c>
      <c r="H191" s="142" t="s">
        <v>862</v>
      </c>
      <c r="I191" s="140"/>
    </row>
    <row r="192" spans="1:9" ht="12.75">
      <c r="A192" s="79"/>
      <c r="B192" s="79"/>
      <c r="C192" s="79"/>
      <c r="D192" s="79"/>
      <c r="E192" s="80"/>
      <c r="F192" s="79"/>
      <c r="G192" s="79" t="s">
        <v>1288</v>
      </c>
      <c r="H192" s="142" t="s">
        <v>863</v>
      </c>
      <c r="I192" s="140"/>
    </row>
    <row r="193" spans="1:9" ht="12.75">
      <c r="A193" s="79"/>
      <c r="B193" s="79"/>
      <c r="C193" s="79"/>
      <c r="D193" s="79"/>
      <c r="E193" s="80"/>
      <c r="F193" s="79"/>
      <c r="G193" s="79" t="s">
        <v>6</v>
      </c>
      <c r="H193" s="142" t="s">
        <v>864</v>
      </c>
      <c r="I193" s="140"/>
    </row>
    <row r="194" spans="1:9" ht="12.75">
      <c r="A194" s="79"/>
      <c r="B194" s="79"/>
      <c r="C194" s="79"/>
      <c r="D194" s="79"/>
      <c r="E194" s="79"/>
      <c r="F194" s="79"/>
      <c r="G194" s="79" t="s">
        <v>1386</v>
      </c>
      <c r="H194" s="142" t="s">
        <v>865</v>
      </c>
      <c r="I194" s="140"/>
    </row>
    <row r="195" spans="1:9" ht="12.75">
      <c r="A195" s="79"/>
      <c r="B195" s="79"/>
      <c r="C195" s="79"/>
      <c r="D195" s="79"/>
      <c r="E195" s="79"/>
      <c r="F195" s="79"/>
      <c r="G195" s="79" t="s">
        <v>1487</v>
      </c>
      <c r="H195" s="142" t="s">
        <v>866</v>
      </c>
      <c r="I195" s="140"/>
    </row>
    <row r="196" spans="1:9" ht="12.75">
      <c r="A196" s="79"/>
      <c r="B196" s="79"/>
      <c r="C196" s="79"/>
      <c r="D196" s="79"/>
      <c r="E196" s="79"/>
      <c r="F196" s="79"/>
      <c r="G196" s="79" t="s">
        <v>1488</v>
      </c>
      <c r="H196" s="142" t="s">
        <v>867</v>
      </c>
      <c r="I196" s="140"/>
    </row>
    <row r="197" spans="1:9" ht="12.75">
      <c r="A197" s="79"/>
      <c r="B197" s="79"/>
      <c r="C197" s="79"/>
      <c r="D197" s="79"/>
      <c r="E197" s="79"/>
      <c r="F197" s="79"/>
      <c r="G197" s="79" t="s">
        <v>1476</v>
      </c>
      <c r="H197" s="142" t="s">
        <v>868</v>
      </c>
      <c r="I197" s="140"/>
    </row>
    <row r="198" spans="1:9" ht="12.75">
      <c r="A198" s="79"/>
      <c r="B198" s="79"/>
      <c r="C198" s="79"/>
      <c r="D198" s="79"/>
      <c r="E198" s="79"/>
      <c r="F198" s="79"/>
      <c r="G198" s="79" t="s">
        <v>1468</v>
      </c>
      <c r="H198" s="142" t="s">
        <v>870</v>
      </c>
      <c r="I198" s="140"/>
    </row>
    <row r="199" spans="1:9" ht="12.75">
      <c r="A199" s="79"/>
      <c r="B199" s="79"/>
      <c r="C199" s="79"/>
      <c r="D199" s="79"/>
      <c r="E199" s="79"/>
      <c r="F199" s="79"/>
      <c r="G199" s="73" t="s">
        <v>1630</v>
      </c>
      <c r="H199" s="142" t="s">
        <v>871</v>
      </c>
      <c r="I199" s="140"/>
    </row>
    <row r="200" spans="1:9" ht="12.75">
      <c r="A200" s="79"/>
      <c r="B200" s="79"/>
      <c r="C200" s="79"/>
      <c r="D200" s="79"/>
      <c r="E200" s="79"/>
      <c r="F200" s="79"/>
      <c r="G200" s="73" t="s">
        <v>1629</v>
      </c>
      <c r="H200" s="142" t="s">
        <v>872</v>
      </c>
      <c r="I200" s="140"/>
    </row>
    <row r="201" spans="1:9" ht="12.75">
      <c r="A201" s="79"/>
      <c r="B201" s="79"/>
      <c r="C201" s="79"/>
      <c r="D201" s="79"/>
      <c r="E201" s="79"/>
      <c r="F201" s="79"/>
      <c r="G201" s="73" t="s">
        <v>1628</v>
      </c>
      <c r="H201" s="142" t="s">
        <v>873</v>
      </c>
      <c r="I201" s="140"/>
    </row>
    <row r="202" spans="1:9" ht="12.75">
      <c r="A202" s="79"/>
      <c r="B202" s="79"/>
      <c r="C202" s="79"/>
      <c r="D202" s="79"/>
      <c r="E202" s="80"/>
      <c r="F202" s="79"/>
      <c r="G202" s="79" t="s">
        <v>1038</v>
      </c>
      <c r="H202" s="142" t="s">
        <v>874</v>
      </c>
      <c r="I202" s="140"/>
    </row>
    <row r="203" spans="1:9" ht="12.75">
      <c r="A203" s="79"/>
      <c r="B203" s="79"/>
      <c r="C203" s="79"/>
      <c r="D203" s="79"/>
      <c r="E203" s="80"/>
      <c r="F203" s="79"/>
      <c r="G203" s="79" t="s">
        <v>1168</v>
      </c>
      <c r="H203" s="142" t="s">
        <v>875</v>
      </c>
      <c r="I203" s="140"/>
    </row>
    <row r="204" spans="1:9" ht="12.75">
      <c r="A204" s="79"/>
      <c r="B204" s="79"/>
      <c r="C204" s="79"/>
      <c r="D204" s="79"/>
      <c r="E204" s="79"/>
      <c r="F204" s="79"/>
      <c r="G204" s="79" t="s">
        <v>1041</v>
      </c>
      <c r="H204" s="142" t="s">
        <v>876</v>
      </c>
      <c r="I204" s="140"/>
    </row>
    <row r="205" spans="1:9" ht="12.75">
      <c r="A205" s="79"/>
      <c r="B205" s="79"/>
      <c r="C205" s="79"/>
      <c r="D205" s="79"/>
      <c r="E205" s="79"/>
      <c r="F205" s="79"/>
      <c r="G205" s="79" t="s">
        <v>1043</v>
      </c>
      <c r="H205" s="142" t="s">
        <v>877</v>
      </c>
      <c r="I205" s="140"/>
    </row>
    <row r="206" spans="1:9" ht="12.75">
      <c r="A206" s="79"/>
      <c r="B206" s="79"/>
      <c r="C206" s="79"/>
      <c r="D206" s="79"/>
      <c r="E206" s="80"/>
      <c r="F206" s="79"/>
      <c r="G206" s="73" t="s">
        <v>1685</v>
      </c>
      <c r="H206" s="142" t="s">
        <v>878</v>
      </c>
      <c r="I206" s="140"/>
    </row>
    <row r="207" spans="1:9" ht="12.75">
      <c r="A207" s="79"/>
      <c r="B207" s="79"/>
      <c r="C207" s="79"/>
      <c r="D207" s="79"/>
      <c r="E207" s="80"/>
      <c r="F207" s="79"/>
      <c r="G207" s="79" t="s">
        <v>770</v>
      </c>
      <c r="H207" s="142" t="s">
        <v>879</v>
      </c>
      <c r="I207" s="140"/>
    </row>
    <row r="208" spans="1:9" ht="12.75">
      <c r="A208" s="79"/>
      <c r="B208" s="79"/>
      <c r="C208" s="79"/>
      <c r="D208" s="79"/>
      <c r="E208" s="80"/>
      <c r="F208" s="79"/>
      <c r="G208" s="79" t="s">
        <v>772</v>
      </c>
      <c r="H208" s="142" t="s">
        <v>880</v>
      </c>
      <c r="I208" s="140"/>
    </row>
    <row r="209" spans="1:9" ht="12.75">
      <c r="A209" s="79"/>
      <c r="B209" s="79"/>
      <c r="C209" s="79"/>
      <c r="D209" s="79"/>
      <c r="E209" s="80"/>
      <c r="F209" s="79"/>
      <c r="G209" s="73" t="s">
        <v>1813</v>
      </c>
      <c r="H209" s="142" t="s">
        <v>881</v>
      </c>
      <c r="I209" s="140"/>
    </row>
    <row r="210" spans="1:9" ht="12.75">
      <c r="A210" s="79"/>
      <c r="B210" s="79"/>
      <c r="C210" s="79"/>
      <c r="D210" s="79"/>
      <c r="E210" s="80"/>
      <c r="F210" s="79"/>
      <c r="G210" s="73" t="s">
        <v>1578</v>
      </c>
      <c r="H210" s="142" t="s">
        <v>882</v>
      </c>
      <c r="I210" s="140"/>
    </row>
    <row r="211" spans="1:9" ht="12.75">
      <c r="A211" s="79"/>
      <c r="B211" s="79"/>
      <c r="C211" s="79"/>
      <c r="D211" s="79"/>
      <c r="E211" s="79"/>
      <c r="F211" s="79"/>
      <c r="G211" s="73" t="s">
        <v>1576</v>
      </c>
      <c r="H211" s="142" t="s">
        <v>883</v>
      </c>
      <c r="I211" s="140"/>
    </row>
    <row r="212" spans="1:9" ht="12.75">
      <c r="A212" s="79"/>
      <c r="B212" s="79"/>
      <c r="C212" s="79"/>
      <c r="D212" s="79"/>
      <c r="E212" s="79"/>
      <c r="F212" s="79"/>
      <c r="G212" s="73" t="s">
        <v>1577</v>
      </c>
      <c r="H212" s="142" t="s">
        <v>884</v>
      </c>
      <c r="I212" s="140"/>
    </row>
    <row r="213" spans="1:9" ht="12.75">
      <c r="A213" s="79"/>
      <c r="B213" s="79"/>
      <c r="C213" s="79"/>
      <c r="D213" s="79"/>
      <c r="E213" s="79"/>
      <c r="F213" s="79"/>
      <c r="G213" s="73" t="s">
        <v>1575</v>
      </c>
      <c r="H213" s="142" t="s">
        <v>885</v>
      </c>
      <c r="I213" s="140"/>
    </row>
    <row r="214" spans="1:9" ht="12.75">
      <c r="A214" s="79"/>
      <c r="B214" s="79"/>
      <c r="C214" s="79"/>
      <c r="D214" s="79"/>
      <c r="E214" s="80"/>
      <c r="F214" s="79"/>
      <c r="G214" s="79" t="s">
        <v>1289</v>
      </c>
      <c r="H214" s="142" t="s">
        <v>886</v>
      </c>
      <c r="I214" s="140"/>
    </row>
    <row r="215" spans="1:9" ht="12.75">
      <c r="A215" s="79"/>
      <c r="B215" s="79"/>
      <c r="C215" s="79"/>
      <c r="D215" s="79"/>
      <c r="E215" s="79"/>
      <c r="F215" s="79"/>
      <c r="G215" s="79" t="s">
        <v>1290</v>
      </c>
      <c r="H215" s="142" t="s">
        <v>887</v>
      </c>
      <c r="I215" s="140"/>
    </row>
    <row r="216" spans="1:9" ht="12.75">
      <c r="A216" s="79"/>
      <c r="B216" s="79"/>
      <c r="C216" s="79"/>
      <c r="D216" s="79"/>
      <c r="E216" s="80"/>
      <c r="F216" s="79"/>
      <c r="G216" s="73" t="s">
        <v>781</v>
      </c>
      <c r="H216" s="142" t="s">
        <v>888</v>
      </c>
      <c r="I216" s="140"/>
    </row>
    <row r="217" spans="1:9" ht="12.75">
      <c r="A217" s="79"/>
      <c r="B217" s="79"/>
      <c r="C217" s="79"/>
      <c r="D217" s="79"/>
      <c r="E217" s="80"/>
      <c r="F217" s="79"/>
      <c r="G217" s="79" t="s">
        <v>1158</v>
      </c>
      <c r="H217" s="142" t="s">
        <v>889</v>
      </c>
      <c r="I217" s="140"/>
    </row>
    <row r="218" spans="1:9" ht="12.75">
      <c r="A218" s="79"/>
      <c r="B218" s="79"/>
      <c r="C218" s="79"/>
      <c r="D218" s="79"/>
      <c r="E218" s="79"/>
      <c r="F218" s="79"/>
      <c r="G218" s="79" t="s">
        <v>1469</v>
      </c>
      <c r="H218" s="142" t="s">
        <v>890</v>
      </c>
      <c r="I218" s="140"/>
    </row>
    <row r="219" spans="1:9" ht="12.75">
      <c r="A219" s="79"/>
      <c r="B219" s="79"/>
      <c r="C219" s="79"/>
      <c r="D219" s="79"/>
      <c r="E219" s="80"/>
      <c r="F219" s="79"/>
      <c r="G219" s="79" t="s">
        <v>785</v>
      </c>
      <c r="H219" s="142" t="s">
        <v>891</v>
      </c>
      <c r="I219" s="140"/>
    </row>
    <row r="220" spans="1:9" ht="12.75">
      <c r="A220" s="79"/>
      <c r="B220" s="79"/>
      <c r="C220" s="79"/>
      <c r="D220" s="79"/>
      <c r="E220" s="80"/>
      <c r="F220" s="79"/>
      <c r="G220" s="73" t="s">
        <v>1558</v>
      </c>
      <c r="H220" s="142" t="s">
        <v>892</v>
      </c>
      <c r="I220" s="140"/>
    </row>
    <row r="221" spans="1:9" ht="12.75">
      <c r="A221" s="79"/>
      <c r="B221" s="79"/>
      <c r="C221" s="79"/>
      <c r="D221" s="79"/>
      <c r="E221" s="79"/>
      <c r="F221" s="79"/>
      <c r="G221" s="73" t="s">
        <v>1556</v>
      </c>
      <c r="H221" s="142" t="s">
        <v>893</v>
      </c>
      <c r="I221" s="140"/>
    </row>
    <row r="222" spans="1:9" ht="12.75">
      <c r="A222" s="79"/>
      <c r="B222" s="79"/>
      <c r="C222" s="79"/>
      <c r="D222" s="79"/>
      <c r="E222" s="79"/>
      <c r="F222" s="79"/>
      <c r="G222" s="73" t="s">
        <v>1557</v>
      </c>
      <c r="H222" s="142" t="s">
        <v>894</v>
      </c>
      <c r="I222" s="140"/>
    </row>
    <row r="223" spans="1:9" ht="12.75">
      <c r="A223" s="79"/>
      <c r="B223" s="79"/>
      <c r="C223" s="79"/>
      <c r="D223" s="79"/>
      <c r="E223" s="79"/>
      <c r="F223" s="79"/>
      <c r="G223" s="73" t="s">
        <v>1555</v>
      </c>
      <c r="H223" s="142" t="s">
        <v>895</v>
      </c>
      <c r="I223" s="140"/>
    </row>
    <row r="224" spans="1:9" ht="12.75">
      <c r="A224" s="79"/>
      <c r="B224" s="79"/>
      <c r="C224" s="79"/>
      <c r="D224" s="79"/>
      <c r="E224" s="79"/>
      <c r="F224" s="79"/>
      <c r="G224" s="73" t="s">
        <v>1638</v>
      </c>
      <c r="H224" s="142" t="s">
        <v>896</v>
      </c>
      <c r="I224" s="140"/>
    </row>
    <row r="225" spans="1:9" ht="12.75">
      <c r="A225" s="79"/>
      <c r="B225" s="79"/>
      <c r="C225" s="79"/>
      <c r="D225" s="79"/>
      <c r="E225" s="79"/>
      <c r="F225" s="79"/>
      <c r="G225" s="73" t="s">
        <v>1713</v>
      </c>
      <c r="H225" s="142" t="s">
        <v>897</v>
      </c>
      <c r="I225" s="140"/>
    </row>
    <row r="226" spans="1:9" ht="12.75">
      <c r="A226" s="79"/>
      <c r="B226" s="79"/>
      <c r="C226" s="79"/>
      <c r="D226" s="79"/>
      <c r="E226" s="79"/>
      <c r="F226" s="79"/>
      <c r="G226" s="73" t="s">
        <v>1710</v>
      </c>
      <c r="H226" s="142" t="s">
        <v>899</v>
      </c>
      <c r="I226" s="140"/>
    </row>
    <row r="227" spans="1:9" ht="12.75">
      <c r="A227" s="79"/>
      <c r="B227" s="79"/>
      <c r="C227" s="79"/>
      <c r="D227" s="79"/>
      <c r="E227" s="79"/>
      <c r="F227" s="79"/>
      <c r="G227" s="73" t="s">
        <v>1711</v>
      </c>
      <c r="H227" s="142" t="s">
        <v>901</v>
      </c>
      <c r="I227" s="140"/>
    </row>
    <row r="228" spans="1:9" ht="12.75">
      <c r="A228" s="79"/>
      <c r="B228" s="79"/>
      <c r="C228" s="79"/>
      <c r="D228" s="79"/>
      <c r="E228" s="79"/>
      <c r="F228" s="79"/>
      <c r="G228" s="73" t="s">
        <v>1712</v>
      </c>
      <c r="H228" s="142" t="s">
        <v>902</v>
      </c>
      <c r="I228" s="140"/>
    </row>
    <row r="229" spans="1:9" ht="12.75">
      <c r="A229" s="79"/>
      <c r="B229" s="79"/>
      <c r="C229" s="79"/>
      <c r="D229" s="79"/>
      <c r="E229" s="80"/>
      <c r="F229" s="79"/>
      <c r="G229" s="79" t="s">
        <v>1291</v>
      </c>
      <c r="H229" s="142" t="s">
        <v>903</v>
      </c>
      <c r="I229" s="140"/>
    </row>
    <row r="230" spans="1:9" ht="12.75">
      <c r="A230" s="79"/>
      <c r="B230" s="79"/>
      <c r="C230" s="79"/>
      <c r="D230" s="79"/>
      <c r="E230" s="80"/>
      <c r="F230" s="79"/>
      <c r="G230" s="79" t="s">
        <v>1237</v>
      </c>
      <c r="H230" s="142" t="s">
        <v>905</v>
      </c>
      <c r="I230" s="140"/>
    </row>
    <row r="231" spans="1:9" ht="12.75">
      <c r="A231" s="79"/>
      <c r="B231" s="79"/>
      <c r="C231" s="79"/>
      <c r="D231" s="79"/>
      <c r="E231" s="80"/>
      <c r="F231" s="79"/>
      <c r="G231" s="79" t="s">
        <v>1349</v>
      </c>
      <c r="H231" s="142" t="s">
        <v>906</v>
      </c>
      <c r="I231" s="140"/>
    </row>
    <row r="232" spans="1:9" ht="12.75">
      <c r="A232" s="79"/>
      <c r="B232" s="79"/>
      <c r="C232" s="79"/>
      <c r="D232" s="79"/>
      <c r="E232" s="79"/>
      <c r="F232" s="79"/>
      <c r="G232" s="79" t="s">
        <v>1238</v>
      </c>
      <c r="H232" s="142" t="s">
        <v>907</v>
      </c>
      <c r="I232" s="140"/>
    </row>
    <row r="233" spans="1:9" ht="12.75">
      <c r="A233" s="79"/>
      <c r="B233" s="79"/>
      <c r="C233" s="79"/>
      <c r="D233" s="79"/>
      <c r="E233" s="79"/>
      <c r="F233" s="79"/>
      <c r="G233" s="73" t="s">
        <v>1643</v>
      </c>
      <c r="H233" s="142" t="s">
        <v>908</v>
      </c>
      <c r="I233" s="140"/>
    </row>
    <row r="234" spans="1:9" ht="12.75">
      <c r="A234" s="79"/>
      <c r="B234" s="79"/>
      <c r="C234" s="79"/>
      <c r="D234" s="79"/>
      <c r="E234" s="79"/>
      <c r="F234" s="79"/>
      <c r="G234" s="73" t="s">
        <v>1644</v>
      </c>
      <c r="H234" s="142" t="s">
        <v>909</v>
      </c>
      <c r="I234" s="140"/>
    </row>
    <row r="235" spans="1:9" ht="12.75">
      <c r="A235" s="79"/>
      <c r="B235" s="79"/>
      <c r="C235" s="79"/>
      <c r="D235" s="79"/>
      <c r="E235" s="79"/>
      <c r="F235" s="79"/>
      <c r="G235" s="73" t="s">
        <v>1649</v>
      </c>
      <c r="H235" s="142" t="s">
        <v>910</v>
      </c>
      <c r="I235" s="140"/>
    </row>
    <row r="236" spans="1:9" ht="12.75">
      <c r="A236" s="79"/>
      <c r="B236" s="79"/>
      <c r="C236" s="79"/>
      <c r="D236" s="79"/>
      <c r="E236" s="79"/>
      <c r="F236" s="79"/>
      <c r="G236" s="73" t="s">
        <v>1650</v>
      </c>
      <c r="H236" s="142" t="s">
        <v>911</v>
      </c>
      <c r="I236" s="140"/>
    </row>
    <row r="237" spans="1:9" ht="12.75">
      <c r="A237" s="79"/>
      <c r="B237" s="79"/>
      <c r="C237" s="79"/>
      <c r="D237" s="79"/>
      <c r="E237" s="79"/>
      <c r="F237" s="79"/>
      <c r="G237" s="79" t="s">
        <v>54</v>
      </c>
      <c r="H237" s="142" t="s">
        <v>913</v>
      </c>
      <c r="I237" s="140"/>
    </row>
    <row r="238" spans="1:9" ht="12.75">
      <c r="A238" s="79"/>
      <c r="B238" s="79"/>
      <c r="C238" s="79"/>
      <c r="D238" s="79"/>
      <c r="E238" s="79"/>
      <c r="F238" s="79"/>
      <c r="G238" s="79" t="s">
        <v>1194</v>
      </c>
      <c r="H238" s="142" t="s">
        <v>914</v>
      </c>
      <c r="I238" s="140"/>
    </row>
    <row r="239" spans="1:9" ht="12.75">
      <c r="A239" s="79"/>
      <c r="B239" s="79"/>
      <c r="C239" s="79"/>
      <c r="D239" s="79"/>
      <c r="E239" s="79"/>
      <c r="F239" s="79"/>
      <c r="G239" s="79" t="s">
        <v>55</v>
      </c>
      <c r="H239" s="142" t="s">
        <v>915</v>
      </c>
      <c r="I239" s="140"/>
    </row>
    <row r="240" spans="1:9" ht="12.75">
      <c r="A240" s="79"/>
      <c r="B240" s="79"/>
      <c r="C240" s="79"/>
      <c r="D240" s="79"/>
      <c r="E240" s="79"/>
      <c r="F240" s="79"/>
      <c r="G240" s="73" t="s">
        <v>1647</v>
      </c>
      <c r="H240" s="142" t="s">
        <v>916</v>
      </c>
      <c r="I240" s="140"/>
    </row>
    <row r="241" spans="1:9" ht="12.75">
      <c r="A241" s="79"/>
      <c r="B241" s="79"/>
      <c r="C241" s="79"/>
      <c r="D241" s="79"/>
      <c r="E241" s="79"/>
      <c r="F241" s="79"/>
      <c r="G241" s="73" t="s">
        <v>1648</v>
      </c>
      <c r="H241" s="142" t="s">
        <v>917</v>
      </c>
      <c r="I241" s="140"/>
    </row>
    <row r="242" spans="1:9" ht="12.75">
      <c r="A242" s="79"/>
      <c r="B242" s="79"/>
      <c r="C242" s="79"/>
      <c r="D242" s="79"/>
      <c r="E242" s="80"/>
      <c r="F242" s="79"/>
      <c r="G242" s="79" t="s">
        <v>56</v>
      </c>
      <c r="H242" s="142" t="s">
        <v>919</v>
      </c>
      <c r="I242" s="140"/>
    </row>
    <row r="243" spans="1:9" ht="12.75">
      <c r="A243" s="79"/>
      <c r="B243" s="79"/>
      <c r="C243" s="79"/>
      <c r="D243" s="79"/>
      <c r="E243" s="80"/>
      <c r="F243" s="79"/>
      <c r="G243" s="73" t="s">
        <v>1645</v>
      </c>
      <c r="H243" s="142" t="s">
        <v>920</v>
      </c>
      <c r="I243" s="140"/>
    </row>
    <row r="244" spans="1:9" ht="12.75">
      <c r="A244" s="79"/>
      <c r="B244" s="79"/>
      <c r="C244" s="79"/>
      <c r="D244" s="79"/>
      <c r="E244" s="80"/>
      <c r="F244" s="79"/>
      <c r="G244" s="73" t="s">
        <v>1646</v>
      </c>
      <c r="H244" s="142" t="s">
        <v>607</v>
      </c>
      <c r="I244" s="140"/>
    </row>
    <row r="245" spans="1:9" ht="12.75">
      <c r="A245" s="79"/>
      <c r="B245" s="79"/>
      <c r="C245" s="79"/>
      <c r="D245" s="79"/>
      <c r="E245" s="79"/>
      <c r="F245" s="79"/>
      <c r="G245" s="79" t="s">
        <v>1305</v>
      </c>
      <c r="H245" s="142" t="s">
        <v>608</v>
      </c>
      <c r="I245" s="140"/>
    </row>
    <row r="246" spans="1:9" ht="12.75">
      <c r="A246" s="79"/>
      <c r="B246" s="79"/>
      <c r="C246" s="79"/>
      <c r="D246" s="79"/>
      <c r="E246" s="79"/>
      <c r="F246" s="79"/>
      <c r="G246" s="73" t="s">
        <v>1640</v>
      </c>
      <c r="H246" s="142" t="s">
        <v>609</v>
      </c>
      <c r="I246" s="140"/>
    </row>
    <row r="247" spans="1:9" ht="12.75">
      <c r="A247" s="79"/>
      <c r="B247" s="79"/>
      <c r="C247" s="79"/>
      <c r="D247" s="79"/>
      <c r="E247" s="79"/>
      <c r="F247" s="79"/>
      <c r="G247" s="73" t="s">
        <v>1642</v>
      </c>
      <c r="H247" s="142" t="s">
        <v>610</v>
      </c>
      <c r="I247" s="140"/>
    </row>
    <row r="248" spans="1:9" ht="12.75">
      <c r="A248" s="79"/>
      <c r="B248" s="79"/>
      <c r="C248" s="79"/>
      <c r="D248" s="79"/>
      <c r="E248" s="79"/>
      <c r="F248" s="79"/>
      <c r="G248" s="73" t="s">
        <v>1641</v>
      </c>
      <c r="H248" s="142" t="s">
        <v>611</v>
      </c>
      <c r="I248" s="140"/>
    </row>
    <row r="249" spans="1:9" ht="12.75">
      <c r="A249" s="79"/>
      <c r="B249" s="79"/>
      <c r="C249" s="79"/>
      <c r="D249" s="79"/>
      <c r="E249" s="80"/>
      <c r="F249" s="79"/>
      <c r="G249" s="73" t="s">
        <v>1639</v>
      </c>
      <c r="H249" s="142" t="s">
        <v>612</v>
      </c>
      <c r="I249" s="140"/>
    </row>
    <row r="250" spans="1:9" ht="12.75">
      <c r="A250" s="79"/>
      <c r="B250" s="79"/>
      <c r="C250" s="79"/>
      <c r="D250" s="79"/>
      <c r="E250" s="80"/>
      <c r="F250" s="79"/>
      <c r="G250" s="79" t="s">
        <v>1350</v>
      </c>
      <c r="H250" s="142" t="s">
        <v>613</v>
      </c>
      <c r="I250" s="140"/>
    </row>
    <row r="251" spans="1:9" ht="12.75">
      <c r="A251" s="79"/>
      <c r="B251" s="79"/>
      <c r="C251" s="79"/>
      <c r="D251" s="79"/>
      <c r="E251" s="80"/>
      <c r="F251" s="79"/>
      <c r="G251" s="79" t="s">
        <v>1351</v>
      </c>
      <c r="H251" s="142" t="s">
        <v>614</v>
      </c>
      <c r="I251" s="140"/>
    </row>
    <row r="252" spans="1:9" ht="12.75">
      <c r="A252" s="79"/>
      <c r="B252" s="79"/>
      <c r="C252" s="79"/>
      <c r="D252" s="79"/>
      <c r="E252" s="79"/>
      <c r="F252" s="79"/>
      <c r="G252" s="73" t="s">
        <v>1771</v>
      </c>
      <c r="H252" s="142" t="s">
        <v>615</v>
      </c>
      <c r="I252" s="140"/>
    </row>
    <row r="253" spans="1:9" ht="12.75">
      <c r="A253" s="79"/>
      <c r="B253" s="79"/>
      <c r="C253" s="79"/>
      <c r="D253" s="79"/>
      <c r="E253" s="79"/>
      <c r="F253" s="79"/>
      <c r="G253" s="73" t="s">
        <v>1772</v>
      </c>
      <c r="H253" s="142" t="s">
        <v>616</v>
      </c>
      <c r="I253" s="140"/>
    </row>
    <row r="254" spans="1:9" ht="12.75">
      <c r="A254" s="79"/>
      <c r="B254" s="79"/>
      <c r="C254" s="79"/>
      <c r="D254" s="79"/>
      <c r="E254" s="80"/>
      <c r="F254" s="79"/>
      <c r="G254" s="73" t="s">
        <v>1773</v>
      </c>
      <c r="H254" s="142" t="s">
        <v>617</v>
      </c>
      <c r="I254" s="140"/>
    </row>
    <row r="255" spans="1:9" ht="12.75">
      <c r="A255" s="79"/>
      <c r="B255" s="79"/>
      <c r="C255" s="79"/>
      <c r="D255" s="79"/>
      <c r="E255" s="79"/>
      <c r="F255" s="79"/>
      <c r="G255" s="73" t="s">
        <v>1840</v>
      </c>
      <c r="H255" s="142" t="s">
        <v>618</v>
      </c>
      <c r="I255" s="140"/>
    </row>
    <row r="256" spans="1:9" ht="12.75">
      <c r="A256" s="79"/>
      <c r="B256" s="79"/>
      <c r="C256" s="79"/>
      <c r="D256" s="79"/>
      <c r="E256" s="79"/>
      <c r="F256" s="79"/>
      <c r="G256" s="79" t="s">
        <v>1373</v>
      </c>
      <c r="H256" s="142" t="s">
        <v>619</v>
      </c>
      <c r="I256" s="140"/>
    </row>
    <row r="257" spans="1:9" ht="12.75">
      <c r="A257" s="79"/>
      <c r="B257" s="79"/>
      <c r="C257" s="79"/>
      <c r="D257" s="79"/>
      <c r="E257" s="79"/>
      <c r="F257" s="79"/>
      <c r="G257" s="79" t="s">
        <v>824</v>
      </c>
      <c r="H257" s="142" t="s">
        <v>620</v>
      </c>
      <c r="I257" s="140"/>
    </row>
    <row r="258" spans="1:9" ht="12.75">
      <c r="A258" s="79"/>
      <c r="B258" s="79"/>
      <c r="C258" s="79"/>
      <c r="D258" s="79"/>
      <c r="E258" s="80"/>
      <c r="F258" s="79"/>
      <c r="G258" s="79" t="s">
        <v>826</v>
      </c>
      <c r="H258" s="142" t="s">
        <v>622</v>
      </c>
      <c r="I258" s="140"/>
    </row>
    <row r="259" spans="1:9" ht="12.75">
      <c r="A259" s="79"/>
      <c r="B259" s="79"/>
      <c r="C259" s="79"/>
      <c r="D259" s="79"/>
      <c r="E259" s="80"/>
      <c r="F259" s="79"/>
      <c r="G259" s="73" t="s">
        <v>1809</v>
      </c>
      <c r="H259" s="142" t="s">
        <v>623</v>
      </c>
      <c r="I259" s="140"/>
    </row>
    <row r="260" spans="1:9" ht="12.75">
      <c r="A260" s="79"/>
      <c r="B260" s="79"/>
      <c r="C260" s="79"/>
      <c r="D260" s="79"/>
      <c r="E260" s="79"/>
      <c r="F260" s="79"/>
      <c r="G260" s="79" t="s">
        <v>14</v>
      </c>
      <c r="H260" s="142" t="s">
        <v>625</v>
      </c>
      <c r="I260" s="140"/>
    </row>
    <row r="261" spans="1:9" ht="12.75">
      <c r="A261" s="79"/>
      <c r="B261" s="79"/>
      <c r="C261" s="79"/>
      <c r="D261" s="79"/>
      <c r="E261" s="79"/>
      <c r="F261" s="79"/>
      <c r="G261" s="79" t="s">
        <v>1438</v>
      </c>
      <c r="H261" s="142" t="s">
        <v>627</v>
      </c>
      <c r="I261" s="140"/>
    </row>
    <row r="262" spans="1:9" ht="12.75">
      <c r="A262" s="79"/>
      <c r="B262" s="79"/>
      <c r="C262" s="79"/>
      <c r="D262" s="79"/>
      <c r="E262" s="79"/>
      <c r="F262" s="79"/>
      <c r="G262" s="79" t="s">
        <v>1439</v>
      </c>
      <c r="H262" s="142" t="s">
        <v>628</v>
      </c>
      <c r="I262" s="140"/>
    </row>
    <row r="263" spans="1:9" ht="12.75">
      <c r="A263" s="79"/>
      <c r="B263" s="79"/>
      <c r="C263" s="79"/>
      <c r="D263" s="79"/>
      <c r="E263" s="79"/>
      <c r="F263" s="79"/>
      <c r="G263" s="79" t="s">
        <v>1292</v>
      </c>
      <c r="H263" s="142" t="s">
        <v>629</v>
      </c>
      <c r="I263" s="140"/>
    </row>
    <row r="264" spans="1:9" ht="12.75">
      <c r="A264" s="79"/>
      <c r="B264" s="79"/>
      <c r="C264" s="79"/>
      <c r="D264" s="79"/>
      <c r="E264" s="79"/>
      <c r="F264" s="79"/>
      <c r="G264" s="79" t="s">
        <v>1239</v>
      </c>
      <c r="H264" s="142" t="s">
        <v>630</v>
      </c>
      <c r="I264" s="140"/>
    </row>
    <row r="265" spans="1:9" ht="12.75">
      <c r="A265" s="79"/>
      <c r="B265" s="79"/>
      <c r="C265" s="79"/>
      <c r="D265" s="79"/>
      <c r="E265" s="79"/>
      <c r="F265" s="79"/>
      <c r="G265" s="73" t="s">
        <v>834</v>
      </c>
      <c r="H265" s="142" t="s">
        <v>631</v>
      </c>
      <c r="I265" s="140"/>
    </row>
    <row r="266" spans="1:9" ht="12.75">
      <c r="A266" s="79"/>
      <c r="B266" s="79"/>
      <c r="C266" s="79"/>
      <c r="D266" s="79"/>
      <c r="E266" s="79"/>
      <c r="F266" s="79"/>
      <c r="G266" s="79" t="s">
        <v>1489</v>
      </c>
      <c r="H266" s="142" t="s">
        <v>632</v>
      </c>
      <c r="I266" s="140"/>
    </row>
    <row r="267" spans="1:9" ht="12.75">
      <c r="A267" s="79"/>
      <c r="B267" s="79"/>
      <c r="C267" s="79"/>
      <c r="D267" s="79"/>
      <c r="E267" s="79"/>
      <c r="F267" s="79"/>
      <c r="G267" s="73" t="s">
        <v>1698</v>
      </c>
      <c r="H267" s="142" t="s">
        <v>633</v>
      </c>
      <c r="I267" s="140"/>
    </row>
    <row r="268" spans="1:9" ht="12.75">
      <c r="A268" s="79"/>
      <c r="B268" s="79"/>
      <c r="C268" s="79"/>
      <c r="D268" s="79"/>
      <c r="E268" s="80"/>
      <c r="F268" s="79"/>
      <c r="G268" s="73" t="s">
        <v>1695</v>
      </c>
      <c r="H268" s="142" t="s">
        <v>634</v>
      </c>
      <c r="I268" s="140"/>
    </row>
    <row r="269" spans="1:9" ht="12.75">
      <c r="A269" s="79"/>
      <c r="B269" s="79"/>
      <c r="C269" s="79"/>
      <c r="D269" s="79"/>
      <c r="E269" s="80"/>
      <c r="F269" s="79"/>
      <c r="G269" s="73" t="s">
        <v>1696</v>
      </c>
      <c r="H269" s="142" t="s">
        <v>635</v>
      </c>
      <c r="I269" s="140"/>
    </row>
    <row r="270" spans="1:9" ht="12.75">
      <c r="A270" s="79"/>
      <c r="B270" s="79"/>
      <c r="C270" s="79"/>
      <c r="D270" s="79"/>
      <c r="E270" s="80"/>
      <c r="F270" s="79"/>
      <c r="G270" s="73" t="s">
        <v>1697</v>
      </c>
      <c r="H270" s="142" t="s">
        <v>636</v>
      </c>
      <c r="I270" s="140"/>
    </row>
    <row r="271" spans="1:9" ht="12.75">
      <c r="A271" s="79"/>
      <c r="B271" s="79"/>
      <c r="C271" s="79"/>
      <c r="D271" s="79"/>
      <c r="E271" s="79"/>
      <c r="F271" s="79"/>
      <c r="G271" s="73" t="s">
        <v>841</v>
      </c>
      <c r="H271" s="142" t="s">
        <v>637</v>
      </c>
      <c r="I271" s="140"/>
    </row>
    <row r="272" spans="1:9" ht="12.75">
      <c r="A272" s="79"/>
      <c r="B272" s="79"/>
      <c r="C272" s="79"/>
      <c r="D272" s="79"/>
      <c r="E272" s="79"/>
      <c r="F272" s="79"/>
      <c r="G272" s="73" t="s">
        <v>1679</v>
      </c>
      <c r="H272" s="142" t="s">
        <v>638</v>
      </c>
      <c r="I272" s="140"/>
    </row>
    <row r="273" spans="1:9" ht="12.75">
      <c r="A273" s="79"/>
      <c r="B273" s="79"/>
      <c r="C273" s="79"/>
      <c r="D273" s="79"/>
      <c r="E273" s="80"/>
      <c r="F273" s="79"/>
      <c r="G273" s="79" t="s">
        <v>1193</v>
      </c>
      <c r="H273" s="142" t="s">
        <v>639</v>
      </c>
      <c r="I273" s="140"/>
    </row>
    <row r="274" spans="1:9" ht="12.75">
      <c r="A274" s="79"/>
      <c r="B274" s="79"/>
      <c r="C274" s="79"/>
      <c r="D274" s="79"/>
      <c r="E274" s="80"/>
      <c r="F274" s="79"/>
      <c r="G274" s="79" t="s">
        <v>1255</v>
      </c>
      <c r="H274" s="142" t="s">
        <v>640</v>
      </c>
      <c r="I274" s="140"/>
    </row>
    <row r="275" spans="1:9" ht="12.75">
      <c r="A275" s="79"/>
      <c r="B275" s="79"/>
      <c r="C275" s="79"/>
      <c r="D275" s="79"/>
      <c r="E275" s="79"/>
      <c r="F275" s="79"/>
      <c r="G275" s="79" t="s">
        <v>1440</v>
      </c>
      <c r="H275" s="142" t="s">
        <v>641</v>
      </c>
      <c r="I275" s="140"/>
    </row>
    <row r="276" spans="1:9" ht="12.75">
      <c r="A276" s="79"/>
      <c r="B276" s="79"/>
      <c r="C276" s="79"/>
      <c r="D276" s="79"/>
      <c r="E276" s="80"/>
      <c r="F276" s="79"/>
      <c r="G276" s="79" t="s">
        <v>1293</v>
      </c>
      <c r="H276" s="142" t="s">
        <v>642</v>
      </c>
      <c r="I276" s="140"/>
    </row>
    <row r="277" spans="1:9" ht="12.75">
      <c r="A277" s="79"/>
      <c r="B277" s="79"/>
      <c r="C277" s="79"/>
      <c r="D277" s="79"/>
      <c r="E277" s="79"/>
      <c r="F277" s="79"/>
      <c r="G277" s="79" t="s">
        <v>1294</v>
      </c>
      <c r="H277" s="142" t="s">
        <v>643</v>
      </c>
      <c r="I277" s="140"/>
    </row>
    <row r="278" spans="1:9" ht="12.75">
      <c r="A278" s="79"/>
      <c r="B278" s="79"/>
      <c r="C278" s="79"/>
      <c r="D278" s="79"/>
      <c r="E278" s="80"/>
      <c r="F278" s="79"/>
      <c r="G278" s="79" t="s">
        <v>51</v>
      </c>
      <c r="H278" s="142" t="s">
        <v>644</v>
      </c>
      <c r="I278" s="140"/>
    </row>
    <row r="279" spans="1:9" ht="12.75">
      <c r="A279" s="79"/>
      <c r="B279" s="79"/>
      <c r="C279" s="79"/>
      <c r="D279" s="79"/>
      <c r="E279" s="79"/>
      <c r="F279" s="79"/>
      <c r="G279" s="73" t="s">
        <v>1833</v>
      </c>
      <c r="H279" s="142" t="s">
        <v>645</v>
      </c>
      <c r="I279" s="140"/>
    </row>
    <row r="280" spans="1:9" ht="12.75">
      <c r="A280" s="79"/>
      <c r="B280" s="79"/>
      <c r="C280" s="79"/>
      <c r="D280" s="79"/>
      <c r="E280" s="79"/>
      <c r="F280" s="79"/>
      <c r="G280" s="73" t="s">
        <v>1496</v>
      </c>
      <c r="H280" s="142" t="s">
        <v>646</v>
      </c>
      <c r="I280" s="140"/>
    </row>
    <row r="281" spans="1:9" ht="12.75">
      <c r="A281" s="79"/>
      <c r="B281" s="79"/>
      <c r="C281" s="79"/>
      <c r="D281" s="79"/>
      <c r="E281" s="79"/>
      <c r="F281" s="79"/>
      <c r="G281" s="73" t="s">
        <v>1494</v>
      </c>
      <c r="H281" s="142" t="s">
        <v>647</v>
      </c>
      <c r="I281" s="140"/>
    </row>
    <row r="282" spans="1:9" ht="12.75">
      <c r="A282" s="79"/>
      <c r="B282" s="79"/>
      <c r="C282" s="79"/>
      <c r="D282" s="79"/>
      <c r="E282" s="79"/>
      <c r="F282" s="79"/>
      <c r="G282" s="73" t="s">
        <v>1495</v>
      </c>
      <c r="H282" s="142" t="s">
        <v>648</v>
      </c>
      <c r="I282" s="140"/>
    </row>
    <row r="283" spans="1:9" ht="12.75">
      <c r="A283" s="79"/>
      <c r="B283" s="79"/>
      <c r="C283" s="79"/>
      <c r="D283" s="79"/>
      <c r="E283" s="79"/>
      <c r="F283" s="79"/>
      <c r="G283" s="73" t="s">
        <v>1493</v>
      </c>
      <c r="H283" s="142" t="s">
        <v>649</v>
      </c>
      <c r="I283" s="140"/>
    </row>
    <row r="284" spans="1:9" ht="12.75">
      <c r="A284" s="79"/>
      <c r="B284" s="79"/>
      <c r="C284" s="79"/>
      <c r="D284" s="79"/>
      <c r="E284" s="79"/>
      <c r="F284" s="79"/>
      <c r="G284" s="79" t="s">
        <v>1441</v>
      </c>
      <c r="H284" s="142" t="s">
        <v>650</v>
      </c>
      <c r="I284" s="140"/>
    </row>
    <row r="285" spans="1:9" ht="12.75">
      <c r="A285" s="79"/>
      <c r="B285" s="79"/>
      <c r="C285" s="79"/>
      <c r="D285" s="79"/>
      <c r="E285" s="80"/>
      <c r="F285" s="79"/>
      <c r="G285" s="73" t="s">
        <v>1651</v>
      </c>
      <c r="H285" s="142" t="s">
        <v>651</v>
      </c>
      <c r="I285" s="140"/>
    </row>
    <row r="286" spans="1:9" ht="12.75">
      <c r="A286" s="79"/>
      <c r="B286" s="79"/>
      <c r="C286" s="79"/>
      <c r="D286" s="79"/>
      <c r="E286" s="80"/>
      <c r="F286" s="79"/>
      <c r="G286" s="79" t="s">
        <v>1374</v>
      </c>
      <c r="H286" s="142" t="s">
        <v>652</v>
      </c>
      <c r="I286" s="140"/>
    </row>
    <row r="287" spans="1:9" ht="12.75">
      <c r="A287" s="79"/>
      <c r="B287" s="79"/>
      <c r="C287" s="79"/>
      <c r="D287" s="79"/>
      <c r="E287" s="80"/>
      <c r="F287" s="79"/>
      <c r="G287" s="79" t="s">
        <v>1196</v>
      </c>
      <c r="H287" s="142" t="s">
        <v>653</v>
      </c>
      <c r="I287" s="140"/>
    </row>
    <row r="288" spans="1:9" ht="12.75">
      <c r="A288" s="79"/>
      <c r="B288" s="79"/>
      <c r="C288" s="79"/>
      <c r="D288" s="79"/>
      <c r="E288" s="80"/>
      <c r="F288" s="79"/>
      <c r="G288" s="73" t="s">
        <v>1686</v>
      </c>
      <c r="H288" s="142" t="s">
        <v>654</v>
      </c>
      <c r="I288" s="140"/>
    </row>
    <row r="289" spans="1:9" ht="12.75">
      <c r="A289" s="79"/>
      <c r="B289" s="79"/>
      <c r="C289" s="79"/>
      <c r="D289" s="79"/>
      <c r="E289" s="79"/>
      <c r="F289" s="79"/>
      <c r="G289" s="79" t="s">
        <v>860</v>
      </c>
      <c r="H289" s="142" t="s">
        <v>655</v>
      </c>
      <c r="I289" s="140"/>
    </row>
    <row r="290" spans="1:9" ht="12.75">
      <c r="A290" s="79"/>
      <c r="B290" s="79"/>
      <c r="C290" s="79"/>
      <c r="D290" s="79"/>
      <c r="E290" s="79"/>
      <c r="F290" s="79"/>
      <c r="G290" s="73" t="s">
        <v>1702</v>
      </c>
      <c r="H290" s="142" t="s">
        <v>656</v>
      </c>
      <c r="I290" s="140"/>
    </row>
    <row r="291" spans="1:9" ht="12.75">
      <c r="A291" s="79"/>
      <c r="B291" s="79"/>
      <c r="C291" s="79"/>
      <c r="D291" s="79"/>
      <c r="E291" s="79"/>
      <c r="F291" s="79"/>
      <c r="G291" s="73" t="s">
        <v>1699</v>
      </c>
      <c r="H291" s="142" t="s">
        <v>657</v>
      </c>
      <c r="I291" s="140"/>
    </row>
    <row r="292" spans="1:9" ht="12.75">
      <c r="A292" s="79"/>
      <c r="B292" s="79"/>
      <c r="C292" s="79"/>
      <c r="D292" s="79"/>
      <c r="E292" s="79"/>
      <c r="F292" s="79"/>
      <c r="G292" s="73" t="s">
        <v>1700</v>
      </c>
      <c r="H292" s="142" t="s">
        <v>658</v>
      </c>
      <c r="I292" s="140"/>
    </row>
    <row r="293" spans="1:9" ht="12.75">
      <c r="A293" s="79"/>
      <c r="B293" s="79"/>
      <c r="C293" s="79"/>
      <c r="D293" s="79"/>
      <c r="E293" s="79"/>
      <c r="F293" s="79"/>
      <c r="G293" s="73" t="s">
        <v>1701</v>
      </c>
      <c r="H293" s="142" t="s">
        <v>659</v>
      </c>
      <c r="I293" s="140"/>
    </row>
    <row r="294" spans="1:9" ht="12.75">
      <c r="A294" s="79"/>
      <c r="B294" s="79"/>
      <c r="C294" s="79"/>
      <c r="D294" s="79"/>
      <c r="E294" s="79"/>
      <c r="F294" s="79"/>
      <c r="G294" s="79" t="s">
        <v>1352</v>
      </c>
      <c r="H294" s="142" t="s">
        <v>660</v>
      </c>
      <c r="I294" s="140"/>
    </row>
    <row r="295" spans="1:9" ht="12.75">
      <c r="A295" s="79"/>
      <c r="B295" s="79"/>
      <c r="C295" s="79"/>
      <c r="D295" s="79"/>
      <c r="E295" s="79"/>
      <c r="F295" s="79"/>
      <c r="G295" s="79" t="s">
        <v>1353</v>
      </c>
      <c r="H295" s="142" t="s">
        <v>661</v>
      </c>
      <c r="I295" s="140"/>
    </row>
    <row r="296" spans="1:9" ht="12.75">
      <c r="A296" s="79"/>
      <c r="B296" s="79"/>
      <c r="C296" s="79"/>
      <c r="D296" s="79"/>
      <c r="E296" s="80"/>
      <c r="F296" s="79"/>
      <c r="G296" s="79" t="s">
        <v>61</v>
      </c>
      <c r="H296" s="142" t="s">
        <v>662</v>
      </c>
      <c r="I296" s="140"/>
    </row>
    <row r="297" spans="1:9" ht="12.75">
      <c r="A297" s="79"/>
      <c r="B297" s="79"/>
      <c r="C297" s="79"/>
      <c r="D297" s="79"/>
      <c r="E297" s="79"/>
      <c r="F297" s="79"/>
      <c r="G297" s="79" t="s">
        <v>869</v>
      </c>
      <c r="H297" s="142" t="s">
        <v>663</v>
      </c>
      <c r="I297" s="140"/>
    </row>
    <row r="298" spans="1:9" ht="12.75">
      <c r="A298" s="79"/>
      <c r="B298" s="79"/>
      <c r="C298" s="79"/>
      <c r="D298" s="79"/>
      <c r="E298" s="80"/>
      <c r="F298" s="79"/>
      <c r="G298" s="79" t="s">
        <v>1306</v>
      </c>
      <c r="H298" s="142" t="s">
        <v>664</v>
      </c>
      <c r="I298" s="140"/>
    </row>
    <row r="299" spans="1:9" ht="12.75">
      <c r="A299" s="79"/>
      <c r="B299" s="79"/>
      <c r="C299" s="79"/>
      <c r="D299" s="79"/>
      <c r="E299" s="80"/>
      <c r="F299" s="79"/>
      <c r="G299" s="79" t="s">
        <v>1240</v>
      </c>
      <c r="H299" s="142" t="s">
        <v>665</v>
      </c>
      <c r="I299" s="140"/>
    </row>
    <row r="300" spans="1:9" ht="12.75">
      <c r="A300" s="79"/>
      <c r="B300" s="79"/>
      <c r="C300" s="79"/>
      <c r="D300" s="79"/>
      <c r="E300" s="79"/>
      <c r="F300" s="79"/>
      <c r="G300" s="79" t="s">
        <v>1169</v>
      </c>
      <c r="H300" s="142" t="s">
        <v>666</v>
      </c>
      <c r="I300" s="140"/>
    </row>
    <row r="301" spans="1:9" ht="12.75">
      <c r="A301" s="79"/>
      <c r="B301" s="79"/>
      <c r="C301" s="79"/>
      <c r="D301" s="79"/>
      <c r="E301" s="80"/>
      <c r="F301" s="79"/>
      <c r="G301" s="79" t="s">
        <v>15</v>
      </c>
      <c r="H301" s="142" t="s">
        <v>667</v>
      </c>
      <c r="I301" s="140"/>
    </row>
    <row r="302" spans="1:9" ht="12.75">
      <c r="A302" s="79"/>
      <c r="B302" s="79"/>
      <c r="C302" s="79"/>
      <c r="D302" s="79"/>
      <c r="E302" s="79"/>
      <c r="F302" s="79"/>
      <c r="G302" s="79" t="s">
        <v>1262</v>
      </c>
      <c r="H302" s="142" t="s">
        <v>668</v>
      </c>
      <c r="I302" s="140"/>
    </row>
    <row r="303" spans="1:9" ht="12.75">
      <c r="A303" s="79"/>
      <c r="B303" s="79"/>
      <c r="C303" s="79"/>
      <c r="D303" s="79"/>
      <c r="E303" s="79"/>
      <c r="F303" s="79"/>
      <c r="G303" s="73" t="s">
        <v>1541</v>
      </c>
      <c r="H303" s="142" t="s">
        <v>669</v>
      </c>
      <c r="I303" s="140"/>
    </row>
    <row r="304" spans="1:9" ht="12.75">
      <c r="A304" s="79"/>
      <c r="B304" s="79"/>
      <c r="C304" s="79"/>
      <c r="D304" s="79"/>
      <c r="E304" s="79"/>
      <c r="F304" s="79"/>
      <c r="G304" s="79" t="s">
        <v>16</v>
      </c>
      <c r="H304" s="142" t="s">
        <v>670</v>
      </c>
      <c r="I304" s="140"/>
    </row>
    <row r="305" spans="1:9" ht="12.75">
      <c r="A305" s="79"/>
      <c r="B305" s="79"/>
      <c r="C305" s="79"/>
      <c r="D305" s="79"/>
      <c r="E305" s="79"/>
      <c r="F305" s="79"/>
      <c r="G305" s="79" t="s">
        <v>17</v>
      </c>
      <c r="H305" s="142" t="s">
        <v>672</v>
      </c>
      <c r="I305" s="140"/>
    </row>
    <row r="306" spans="1:9" ht="12.75">
      <c r="A306" s="79"/>
      <c r="B306" s="79"/>
      <c r="C306" s="79"/>
      <c r="D306" s="79"/>
      <c r="E306" s="80"/>
      <c r="F306" s="79"/>
      <c r="G306" s="79" t="s">
        <v>1392</v>
      </c>
      <c r="H306" s="142" t="s">
        <v>674</v>
      </c>
      <c r="I306" s="140"/>
    </row>
    <row r="307" spans="1:9" ht="12.75">
      <c r="A307" s="79"/>
      <c r="B307" s="79"/>
      <c r="C307" s="79"/>
      <c r="D307" s="79"/>
      <c r="E307" s="80"/>
      <c r="F307" s="79"/>
      <c r="G307" s="79" t="s">
        <v>1295</v>
      </c>
      <c r="H307" s="142" t="s">
        <v>675</v>
      </c>
      <c r="I307" s="140"/>
    </row>
    <row r="308" spans="1:9" ht="12.75">
      <c r="A308" s="79"/>
      <c r="B308" s="79"/>
      <c r="C308" s="79"/>
      <c r="D308" s="79"/>
      <c r="E308" s="80"/>
      <c r="F308" s="79"/>
      <c r="G308" s="73" t="s">
        <v>1508</v>
      </c>
      <c r="H308" s="142" t="s">
        <v>676</v>
      </c>
      <c r="I308" s="140"/>
    </row>
    <row r="309" spans="1:9" ht="12.75">
      <c r="A309" s="79"/>
      <c r="B309" s="79"/>
      <c r="C309" s="79"/>
      <c r="D309" s="79"/>
      <c r="E309" s="80"/>
      <c r="F309" s="79"/>
      <c r="G309" s="73" t="s">
        <v>1506</v>
      </c>
      <c r="H309" s="142" t="s">
        <v>677</v>
      </c>
      <c r="I309" s="140"/>
    </row>
    <row r="310" spans="1:9" ht="12.75">
      <c r="A310" s="79"/>
      <c r="B310" s="79"/>
      <c r="C310" s="79"/>
      <c r="D310" s="79"/>
      <c r="E310" s="80"/>
      <c r="F310" s="79"/>
      <c r="G310" s="73" t="s">
        <v>1507</v>
      </c>
      <c r="H310" s="142" t="s">
        <v>678</v>
      </c>
      <c r="I310" s="140"/>
    </row>
    <row r="311" spans="1:9" ht="12.75">
      <c r="A311" s="79"/>
      <c r="B311" s="79"/>
      <c r="C311" s="79"/>
      <c r="D311" s="79"/>
      <c r="E311" s="80"/>
      <c r="F311" s="79"/>
      <c r="G311" s="73" t="s">
        <v>1505</v>
      </c>
      <c r="H311" s="142" t="s">
        <v>679</v>
      </c>
      <c r="I311" s="140"/>
    </row>
    <row r="312" spans="1:9" ht="12.75">
      <c r="A312" s="79"/>
      <c r="B312" s="79"/>
      <c r="C312" s="79"/>
      <c r="D312" s="79"/>
      <c r="E312" s="79"/>
      <c r="F312" s="79"/>
      <c r="G312" s="73" t="s">
        <v>1766</v>
      </c>
      <c r="H312" s="142" t="s">
        <v>681</v>
      </c>
      <c r="I312" s="140"/>
    </row>
    <row r="313" spans="1:9" ht="12.75">
      <c r="A313" s="79"/>
      <c r="B313" s="79"/>
      <c r="C313" s="79"/>
      <c r="D313" s="79"/>
      <c r="E313" s="80"/>
      <c r="F313" s="79"/>
      <c r="G313" s="73" t="s">
        <v>1770</v>
      </c>
      <c r="H313" s="142" t="s">
        <v>683</v>
      </c>
      <c r="I313" s="140"/>
    </row>
    <row r="314" spans="1:9" ht="12.75">
      <c r="A314" s="79"/>
      <c r="B314" s="79"/>
      <c r="C314" s="79"/>
      <c r="D314" s="79"/>
      <c r="E314" s="80"/>
      <c r="F314" s="79"/>
      <c r="G314" s="73" t="s">
        <v>1768</v>
      </c>
      <c r="H314" s="142" t="s">
        <v>684</v>
      </c>
      <c r="I314" s="140"/>
    </row>
    <row r="315" spans="1:9" ht="12.75">
      <c r="A315" s="79"/>
      <c r="B315" s="79"/>
      <c r="C315" s="79"/>
      <c r="D315" s="79"/>
      <c r="E315" s="79"/>
      <c r="F315" s="79"/>
      <c r="G315" s="73" t="s">
        <v>1769</v>
      </c>
      <c r="H315" s="142" t="s">
        <v>685</v>
      </c>
      <c r="I315" s="140"/>
    </row>
    <row r="316" spans="1:9" ht="12.75">
      <c r="A316" s="79"/>
      <c r="B316" s="79"/>
      <c r="C316" s="79"/>
      <c r="D316" s="79"/>
      <c r="E316" s="79"/>
      <c r="F316" s="79"/>
      <c r="G316" s="73" t="s">
        <v>1767</v>
      </c>
      <c r="H316" s="142" t="s">
        <v>686</v>
      </c>
      <c r="I316" s="140"/>
    </row>
    <row r="317" spans="1:9" ht="12.75">
      <c r="A317" s="79"/>
      <c r="B317" s="79"/>
      <c r="C317" s="79"/>
      <c r="D317" s="79"/>
      <c r="E317" s="79"/>
      <c r="F317" s="79"/>
      <c r="G317" s="79" t="s">
        <v>74</v>
      </c>
      <c r="H317" s="142" t="s">
        <v>687</v>
      </c>
      <c r="I317" s="140"/>
    </row>
    <row r="318" spans="1:9" ht="12.75">
      <c r="A318" s="79"/>
      <c r="B318" s="79"/>
      <c r="C318" s="79"/>
      <c r="D318" s="79"/>
      <c r="E318" s="80"/>
      <c r="F318" s="79"/>
      <c r="G318" s="79" t="s">
        <v>75</v>
      </c>
      <c r="H318" s="142" t="s">
        <v>688</v>
      </c>
      <c r="I318" s="140"/>
    </row>
    <row r="319" spans="1:9" ht="12.75">
      <c r="A319" s="79"/>
      <c r="B319" s="79"/>
      <c r="C319" s="79"/>
      <c r="D319" s="79"/>
      <c r="E319" s="79"/>
      <c r="F319" s="79"/>
      <c r="G319" s="79" t="s">
        <v>76</v>
      </c>
      <c r="H319" s="142" t="s">
        <v>689</v>
      </c>
      <c r="I319" s="140"/>
    </row>
    <row r="320" spans="1:9" ht="12.75">
      <c r="A320" s="79"/>
      <c r="B320" s="79"/>
      <c r="C320" s="79"/>
      <c r="D320" s="79"/>
      <c r="E320" s="79"/>
      <c r="F320" s="79"/>
      <c r="G320" s="79" t="s">
        <v>1442</v>
      </c>
      <c r="H320" s="142" t="s">
        <v>690</v>
      </c>
      <c r="I320" s="140"/>
    </row>
    <row r="321" spans="1:9" ht="12.75">
      <c r="A321" s="79"/>
      <c r="B321" s="79"/>
      <c r="C321" s="79"/>
      <c r="D321" s="79"/>
      <c r="E321" s="79"/>
      <c r="F321" s="79"/>
      <c r="G321" s="83" t="s">
        <v>1280</v>
      </c>
      <c r="H321" s="142" t="s">
        <v>691</v>
      </c>
      <c r="I321" s="140"/>
    </row>
    <row r="322" spans="1:9" ht="12.75">
      <c r="A322" s="79"/>
      <c r="B322" s="79"/>
      <c r="C322" s="79"/>
      <c r="D322" s="79"/>
      <c r="E322" s="79"/>
      <c r="F322" s="79"/>
      <c r="G322" s="79" t="s">
        <v>1443</v>
      </c>
      <c r="H322" s="142" t="s">
        <v>692</v>
      </c>
      <c r="I322" s="140"/>
    </row>
    <row r="323" spans="1:9" ht="12.75">
      <c r="A323" s="79"/>
      <c r="B323" s="79"/>
      <c r="C323" s="79"/>
      <c r="D323" s="79"/>
      <c r="E323" s="79"/>
      <c r="F323" s="79"/>
      <c r="G323" s="79" t="s">
        <v>18</v>
      </c>
      <c r="H323" s="142" t="s">
        <v>693</v>
      </c>
      <c r="I323" s="140"/>
    </row>
    <row r="324" spans="1:9" ht="12.75">
      <c r="A324" s="79"/>
      <c r="B324" s="79"/>
      <c r="C324" s="79"/>
      <c r="D324" s="79"/>
      <c r="E324" s="79"/>
      <c r="F324" s="79"/>
      <c r="G324" s="79" t="s">
        <v>1413</v>
      </c>
      <c r="H324" s="142" t="s">
        <v>694</v>
      </c>
      <c r="I324" s="140"/>
    </row>
    <row r="325" spans="1:9" ht="12.75">
      <c r="A325" s="79"/>
      <c r="B325" s="79"/>
      <c r="C325" s="79"/>
      <c r="D325" s="79"/>
      <c r="E325" s="79"/>
      <c r="F325" s="79"/>
      <c r="G325" s="73" t="s">
        <v>898</v>
      </c>
      <c r="H325" s="142" t="s">
        <v>695</v>
      </c>
      <c r="I325" s="140"/>
    </row>
    <row r="326" spans="1:9" ht="12.75">
      <c r="A326" s="79"/>
      <c r="B326" s="79"/>
      <c r="C326" s="79"/>
      <c r="D326" s="79"/>
      <c r="E326" s="79"/>
      <c r="F326" s="79"/>
      <c r="G326" s="73" t="s">
        <v>900</v>
      </c>
      <c r="H326" s="142" t="s">
        <v>696</v>
      </c>
      <c r="I326" s="140"/>
    </row>
    <row r="327" spans="1:9" ht="12.75">
      <c r="A327" s="79"/>
      <c r="B327" s="79"/>
      <c r="C327" s="79"/>
      <c r="D327" s="79"/>
      <c r="E327" s="79"/>
      <c r="F327" s="79"/>
      <c r="G327" s="79" t="s">
        <v>1414</v>
      </c>
      <c r="H327" s="142" t="s">
        <v>697</v>
      </c>
      <c r="I327" s="140"/>
    </row>
    <row r="328" spans="1:9" ht="12.75">
      <c r="A328" s="79"/>
      <c r="B328" s="79"/>
      <c r="C328" s="79"/>
      <c r="D328" s="79"/>
      <c r="E328" s="79"/>
      <c r="F328" s="79"/>
      <c r="G328" s="79" t="s">
        <v>62</v>
      </c>
      <c r="H328" s="142" t="s">
        <v>698</v>
      </c>
      <c r="I328" s="140"/>
    </row>
    <row r="329" spans="1:9" ht="12.75">
      <c r="A329" s="79"/>
      <c r="B329" s="79"/>
      <c r="C329" s="79"/>
      <c r="D329" s="79"/>
      <c r="E329" s="80"/>
      <c r="F329" s="79"/>
      <c r="G329" s="79" t="s">
        <v>904</v>
      </c>
      <c r="H329" s="142" t="s">
        <v>699</v>
      </c>
      <c r="I329" s="140"/>
    </row>
    <row r="330" spans="1:9" ht="12.75">
      <c r="A330" s="79"/>
      <c r="B330" s="79"/>
      <c r="C330" s="79"/>
      <c r="D330" s="79"/>
      <c r="E330" s="80"/>
      <c r="F330" s="79"/>
      <c r="G330" s="73" t="s">
        <v>1582</v>
      </c>
      <c r="H330" s="142" t="s">
        <v>700</v>
      </c>
      <c r="I330" s="140"/>
    </row>
    <row r="331" spans="1:9" ht="12.75">
      <c r="A331" s="79"/>
      <c r="B331" s="79"/>
      <c r="C331" s="79"/>
      <c r="D331" s="79"/>
      <c r="E331" s="80"/>
      <c r="F331" s="79"/>
      <c r="G331" s="73" t="s">
        <v>1580</v>
      </c>
      <c r="H331" s="142" t="s">
        <v>701</v>
      </c>
      <c r="I331" s="140"/>
    </row>
    <row r="332" spans="1:9" ht="12.75">
      <c r="A332" s="79"/>
      <c r="B332" s="79"/>
      <c r="C332" s="79"/>
      <c r="D332" s="79"/>
      <c r="E332" s="79"/>
      <c r="F332" s="79"/>
      <c r="G332" s="73" t="s">
        <v>1662</v>
      </c>
      <c r="H332" s="142" t="s">
        <v>702</v>
      </c>
      <c r="I332" s="140"/>
    </row>
    <row r="333" spans="1:9" ht="12.75">
      <c r="A333" s="79"/>
      <c r="B333" s="79"/>
      <c r="C333" s="79"/>
      <c r="D333" s="79"/>
      <c r="E333" s="80"/>
      <c r="F333" s="79"/>
      <c r="G333" s="73" t="s">
        <v>1581</v>
      </c>
      <c r="H333" s="142" t="s">
        <v>703</v>
      </c>
      <c r="I333" s="140"/>
    </row>
    <row r="334" spans="1:9" ht="12.75">
      <c r="A334" s="79"/>
      <c r="B334" s="79"/>
      <c r="C334" s="79"/>
      <c r="D334" s="79"/>
      <c r="E334" s="80"/>
      <c r="F334" s="79"/>
      <c r="G334" s="73" t="s">
        <v>1579</v>
      </c>
      <c r="H334" s="142" t="s">
        <v>704</v>
      </c>
      <c r="I334" s="140"/>
    </row>
    <row r="335" spans="1:9" ht="12.75">
      <c r="A335" s="79"/>
      <c r="B335" s="79"/>
      <c r="C335" s="79"/>
      <c r="D335" s="79"/>
      <c r="E335" s="80"/>
      <c r="F335" s="79"/>
      <c r="G335" s="79" t="s">
        <v>1161</v>
      </c>
      <c r="H335" s="142" t="s">
        <v>705</v>
      </c>
      <c r="I335" s="140"/>
    </row>
    <row r="336" spans="1:9" ht="12.75">
      <c r="A336" s="79"/>
      <c r="B336" s="79"/>
      <c r="C336" s="79"/>
      <c r="D336" s="79"/>
      <c r="E336" s="80"/>
      <c r="F336" s="79"/>
      <c r="G336" s="73" t="s">
        <v>912</v>
      </c>
      <c r="H336" s="142" t="s">
        <v>707</v>
      </c>
      <c r="I336" s="140"/>
    </row>
    <row r="337" spans="1:9" ht="12.75">
      <c r="A337" s="79"/>
      <c r="B337" s="79"/>
      <c r="C337" s="79"/>
      <c r="D337" s="79"/>
      <c r="E337" s="79"/>
      <c r="F337" s="79"/>
      <c r="G337" s="73" t="s">
        <v>1718</v>
      </c>
      <c r="H337" s="142" t="s">
        <v>708</v>
      </c>
      <c r="I337" s="140"/>
    </row>
    <row r="338" spans="1:9" ht="12.75">
      <c r="A338" s="79"/>
      <c r="B338" s="79"/>
      <c r="C338" s="79"/>
      <c r="D338" s="79"/>
      <c r="E338" s="79"/>
      <c r="F338" s="79"/>
      <c r="G338" s="73" t="s">
        <v>1625</v>
      </c>
      <c r="H338" s="142" t="s">
        <v>709</v>
      </c>
      <c r="I338" s="140"/>
    </row>
    <row r="339" spans="1:9" ht="12.75">
      <c r="A339" s="79"/>
      <c r="B339" s="79"/>
      <c r="C339" s="79"/>
      <c r="D339" s="79"/>
      <c r="E339" s="80"/>
      <c r="F339" s="79"/>
      <c r="G339" s="79" t="s">
        <v>1393</v>
      </c>
      <c r="H339" s="142" t="s">
        <v>710</v>
      </c>
      <c r="I339" s="140"/>
    </row>
    <row r="340" spans="1:9" ht="12.75">
      <c r="A340" s="79"/>
      <c r="B340" s="79"/>
      <c r="C340" s="79"/>
      <c r="D340" s="79"/>
      <c r="E340" s="80"/>
      <c r="F340" s="79"/>
      <c r="G340" s="79" t="s">
        <v>1296</v>
      </c>
      <c r="H340" s="142" t="s">
        <v>711</v>
      </c>
      <c r="I340" s="140"/>
    </row>
    <row r="341" spans="1:9" ht="12.75">
      <c r="A341" s="79"/>
      <c r="B341" s="79"/>
      <c r="C341" s="79"/>
      <c r="D341" s="79"/>
      <c r="E341" s="80"/>
      <c r="F341" s="79"/>
      <c r="G341" s="79" t="s">
        <v>918</v>
      </c>
      <c r="H341" s="142" t="s">
        <v>712</v>
      </c>
      <c r="I341" s="140"/>
    </row>
    <row r="342" spans="1:9" ht="12.75">
      <c r="A342" s="79"/>
      <c r="B342" s="79"/>
      <c r="C342" s="79"/>
      <c r="D342" s="79"/>
      <c r="E342" s="79"/>
      <c r="F342" s="79"/>
      <c r="G342" s="73" t="s">
        <v>1634</v>
      </c>
      <c r="H342" s="142" t="s">
        <v>713</v>
      </c>
      <c r="I342" s="140"/>
    </row>
    <row r="343" spans="1:9" ht="12.75">
      <c r="A343" s="79"/>
      <c r="B343" s="79"/>
      <c r="C343" s="79"/>
      <c r="D343" s="79"/>
      <c r="E343" s="79"/>
      <c r="F343" s="79"/>
      <c r="G343" s="79" t="s">
        <v>921</v>
      </c>
      <c r="H343" s="142" t="s">
        <v>714</v>
      </c>
      <c r="I343" s="140"/>
    </row>
    <row r="344" spans="1:9" ht="12.75">
      <c r="A344" s="79"/>
      <c r="B344" s="79"/>
      <c r="C344" s="79"/>
      <c r="D344" s="79"/>
      <c r="E344" s="79"/>
      <c r="F344" s="79"/>
      <c r="G344" s="73" t="s">
        <v>1574</v>
      </c>
      <c r="H344" s="142" t="s">
        <v>715</v>
      </c>
      <c r="I344" s="140"/>
    </row>
    <row r="345" spans="1:9" ht="12.75">
      <c r="A345" s="79"/>
      <c r="B345" s="79"/>
      <c r="C345" s="79"/>
      <c r="D345" s="79"/>
      <c r="E345" s="79"/>
      <c r="F345" s="79"/>
      <c r="G345" s="73" t="s">
        <v>1572</v>
      </c>
      <c r="H345" s="142" t="s">
        <v>716</v>
      </c>
      <c r="I345" s="140"/>
    </row>
    <row r="346" spans="1:9" ht="12.75">
      <c r="A346" s="79"/>
      <c r="B346" s="79"/>
      <c r="C346" s="79"/>
      <c r="D346" s="79"/>
      <c r="E346" s="79"/>
      <c r="F346" s="79"/>
      <c r="G346" s="73" t="s">
        <v>1573</v>
      </c>
      <c r="H346" s="142" t="s">
        <v>717</v>
      </c>
      <c r="I346" s="140"/>
    </row>
    <row r="347" spans="1:9" ht="12.75">
      <c r="A347" s="79"/>
      <c r="B347" s="79"/>
      <c r="C347" s="79"/>
      <c r="D347" s="79"/>
      <c r="E347" s="80"/>
      <c r="F347" s="79"/>
      <c r="G347" s="73" t="s">
        <v>1571</v>
      </c>
      <c r="H347" s="142" t="s">
        <v>718</v>
      </c>
      <c r="I347" s="140"/>
    </row>
    <row r="348" spans="1:9" ht="12.75">
      <c r="A348" s="79"/>
      <c r="B348" s="79"/>
      <c r="C348" s="79"/>
      <c r="D348" s="79"/>
      <c r="E348" s="79"/>
      <c r="F348" s="79"/>
      <c r="G348" s="73" t="s">
        <v>1653</v>
      </c>
      <c r="H348" s="142" t="s">
        <v>720</v>
      </c>
      <c r="I348" s="140"/>
    </row>
    <row r="349" spans="1:9" ht="12.75">
      <c r="A349" s="79"/>
      <c r="B349" s="79"/>
      <c r="C349" s="79"/>
      <c r="D349" s="79"/>
      <c r="E349" s="79"/>
      <c r="F349" s="79"/>
      <c r="G349" s="73" t="s">
        <v>1682</v>
      </c>
      <c r="H349" s="142" t="s">
        <v>721</v>
      </c>
      <c r="I349" s="140"/>
    </row>
    <row r="350" spans="1:9" ht="12.75">
      <c r="A350" s="79"/>
      <c r="B350" s="79"/>
      <c r="C350" s="79"/>
      <c r="D350" s="79"/>
      <c r="E350" s="79"/>
      <c r="F350" s="79"/>
      <c r="G350" s="73" t="s">
        <v>1669</v>
      </c>
      <c r="H350" s="142" t="s">
        <v>722</v>
      </c>
      <c r="I350" s="140"/>
    </row>
    <row r="351" spans="1:9" ht="12.75">
      <c r="A351" s="79"/>
      <c r="B351" s="79"/>
      <c r="C351" s="79"/>
      <c r="D351" s="79"/>
      <c r="E351" s="80"/>
      <c r="F351" s="79"/>
      <c r="G351" s="73" t="s">
        <v>1842</v>
      </c>
      <c r="H351" s="142" t="s">
        <v>723</v>
      </c>
      <c r="I351" s="140"/>
    </row>
    <row r="352" spans="1:9" ht="12.75">
      <c r="A352" s="79"/>
      <c r="B352" s="79"/>
      <c r="C352" s="79"/>
      <c r="D352" s="79"/>
      <c r="E352" s="79"/>
      <c r="F352" s="79"/>
      <c r="G352" s="73" t="s">
        <v>1540</v>
      </c>
      <c r="H352" s="142" t="s">
        <v>724</v>
      </c>
      <c r="I352" s="140"/>
    </row>
    <row r="353" spans="1:9" ht="12.75">
      <c r="A353" s="79"/>
      <c r="B353" s="79"/>
      <c r="C353" s="79"/>
      <c r="D353" s="79"/>
      <c r="E353" s="80"/>
      <c r="F353" s="79"/>
      <c r="G353" s="73" t="s">
        <v>1538</v>
      </c>
      <c r="H353" s="142" t="s">
        <v>725</v>
      </c>
      <c r="I353" s="140"/>
    </row>
    <row r="354" spans="1:9" ht="12.75">
      <c r="A354" s="79"/>
      <c r="B354" s="79"/>
      <c r="C354" s="79"/>
      <c r="D354" s="79"/>
      <c r="E354" s="79"/>
      <c r="F354" s="79"/>
      <c r="G354" s="73" t="s">
        <v>1539</v>
      </c>
      <c r="H354" s="142" t="s">
        <v>726</v>
      </c>
      <c r="I354" s="140"/>
    </row>
    <row r="355" spans="1:9" ht="12.75">
      <c r="A355" s="79"/>
      <c r="B355" s="79"/>
      <c r="C355" s="79"/>
      <c r="D355" s="79"/>
      <c r="E355" s="80"/>
      <c r="F355" s="79"/>
      <c r="G355" s="73" t="s">
        <v>1537</v>
      </c>
      <c r="H355" s="142" t="s">
        <v>727</v>
      </c>
      <c r="I355" s="140"/>
    </row>
    <row r="356" spans="1:9" ht="12.75">
      <c r="A356" s="79"/>
      <c r="B356" s="79"/>
      <c r="C356" s="79"/>
      <c r="D356" s="79"/>
      <c r="E356" s="79"/>
      <c r="F356" s="79"/>
      <c r="G356" s="73" t="s">
        <v>1835</v>
      </c>
      <c r="H356" s="142" t="s">
        <v>728</v>
      </c>
      <c r="I356" s="140"/>
    </row>
    <row r="357" spans="1:9" ht="12.75">
      <c r="A357" s="79"/>
      <c r="B357" s="79"/>
      <c r="C357" s="79"/>
      <c r="D357" s="79"/>
      <c r="E357" s="79"/>
      <c r="F357" s="79"/>
      <c r="G357" s="79" t="s">
        <v>621</v>
      </c>
      <c r="H357" s="142" t="s">
        <v>729</v>
      </c>
      <c r="I357" s="140"/>
    </row>
    <row r="358" spans="1:9" ht="12.75">
      <c r="A358" s="79"/>
      <c r="B358" s="79"/>
      <c r="C358" s="79"/>
      <c r="D358" s="79"/>
      <c r="E358" s="79"/>
      <c r="F358" s="79"/>
      <c r="G358" s="73" t="s">
        <v>1810</v>
      </c>
      <c r="H358" s="142" t="s">
        <v>730</v>
      </c>
      <c r="I358" s="140"/>
    </row>
    <row r="359" spans="1:9" ht="12.75">
      <c r="A359" s="79"/>
      <c r="B359" s="79"/>
      <c r="C359" s="79"/>
      <c r="D359" s="79"/>
      <c r="E359" s="79"/>
      <c r="F359" s="79"/>
      <c r="G359" s="82" t="s">
        <v>624</v>
      </c>
      <c r="H359" s="142" t="s">
        <v>731</v>
      </c>
      <c r="I359" s="140"/>
    </row>
    <row r="360" spans="1:9" ht="12.75">
      <c r="A360" s="79"/>
      <c r="B360" s="79"/>
      <c r="C360" s="79"/>
      <c r="D360" s="79"/>
      <c r="E360" s="79"/>
      <c r="F360" s="79"/>
      <c r="G360" s="80" t="s">
        <v>626</v>
      </c>
      <c r="H360" s="142" t="s">
        <v>732</v>
      </c>
      <c r="I360" s="140"/>
    </row>
    <row r="361" spans="1:9" ht="12.75">
      <c r="A361" s="79"/>
      <c r="B361" s="79"/>
      <c r="C361" s="79"/>
      <c r="D361" s="79"/>
      <c r="E361" s="79"/>
      <c r="F361" s="79"/>
      <c r="G361" s="73" t="s">
        <v>19</v>
      </c>
      <c r="H361" s="142" t="s">
        <v>733</v>
      </c>
      <c r="I361" s="140"/>
    </row>
    <row r="362" spans="1:9" ht="12.75">
      <c r="A362" s="79"/>
      <c r="B362" s="79"/>
      <c r="C362" s="79"/>
      <c r="D362" s="79"/>
      <c r="E362" s="79"/>
      <c r="F362" s="79"/>
      <c r="G362" s="73" t="s">
        <v>20</v>
      </c>
      <c r="H362" s="142" t="s">
        <v>734</v>
      </c>
      <c r="I362" s="140"/>
    </row>
    <row r="363" spans="1:9" ht="12.75">
      <c r="A363" s="79"/>
      <c r="B363" s="79"/>
      <c r="C363" s="79"/>
      <c r="D363" s="79"/>
      <c r="E363" s="79"/>
      <c r="F363" s="79"/>
      <c r="G363" s="73" t="s">
        <v>1823</v>
      </c>
      <c r="H363" s="142" t="s">
        <v>735</v>
      </c>
      <c r="I363" s="140"/>
    </row>
    <row r="364" spans="1:9" ht="12.75">
      <c r="A364" s="79"/>
      <c r="B364" s="79"/>
      <c r="C364" s="79"/>
      <c r="D364" s="79"/>
      <c r="E364" s="79"/>
      <c r="F364" s="79"/>
      <c r="G364" s="73" t="s">
        <v>1610</v>
      </c>
      <c r="H364" s="142" t="s">
        <v>736</v>
      </c>
      <c r="I364" s="140"/>
    </row>
    <row r="365" spans="1:9" ht="12.75">
      <c r="A365" s="79"/>
      <c r="B365" s="79"/>
      <c r="C365" s="79"/>
      <c r="D365" s="79"/>
      <c r="E365" s="79"/>
      <c r="F365" s="79"/>
      <c r="G365" s="73" t="s">
        <v>1608</v>
      </c>
      <c r="H365" s="142" t="s">
        <v>737</v>
      </c>
      <c r="I365" s="140"/>
    </row>
    <row r="366" spans="1:9" ht="12.75">
      <c r="A366" s="79"/>
      <c r="B366" s="79"/>
      <c r="C366" s="79"/>
      <c r="D366" s="79"/>
      <c r="E366" s="79"/>
      <c r="F366" s="79"/>
      <c r="G366" s="73" t="s">
        <v>1609</v>
      </c>
      <c r="H366" s="142" t="s">
        <v>738</v>
      </c>
      <c r="I366" s="140"/>
    </row>
    <row r="367" spans="1:9" ht="12.75">
      <c r="A367" s="79"/>
      <c r="B367" s="79"/>
      <c r="C367" s="79"/>
      <c r="D367" s="79"/>
      <c r="E367" s="79"/>
      <c r="F367" s="79"/>
      <c r="G367" s="73" t="s">
        <v>1607</v>
      </c>
      <c r="H367" s="142" t="s">
        <v>739</v>
      </c>
      <c r="I367" s="140"/>
    </row>
    <row r="368" spans="1:9" ht="12.75">
      <c r="A368" s="79"/>
      <c r="B368" s="79"/>
      <c r="C368" s="79"/>
      <c r="D368" s="79"/>
      <c r="E368" s="79"/>
      <c r="F368" s="79"/>
      <c r="G368" s="84" t="s">
        <v>1268</v>
      </c>
      <c r="H368" s="142" t="s">
        <v>740</v>
      </c>
      <c r="I368" s="140"/>
    </row>
    <row r="369" spans="1:9" ht="12.75">
      <c r="A369" s="79"/>
      <c r="B369" s="79"/>
      <c r="C369" s="79"/>
      <c r="D369" s="79"/>
      <c r="E369" s="80"/>
      <c r="F369" s="79"/>
      <c r="G369" s="84" t="s">
        <v>1271</v>
      </c>
      <c r="H369" s="142" t="s">
        <v>741</v>
      </c>
      <c r="I369" s="140"/>
    </row>
    <row r="370" spans="1:9" ht="12.75">
      <c r="A370" s="79"/>
      <c r="B370" s="79"/>
      <c r="C370" s="79"/>
      <c r="D370" s="79"/>
      <c r="E370" s="79"/>
      <c r="F370" s="79"/>
      <c r="G370" s="84" t="s">
        <v>1297</v>
      </c>
      <c r="H370" s="142" t="s">
        <v>742</v>
      </c>
      <c r="I370" s="140"/>
    </row>
    <row r="371" spans="1:9" ht="12.75">
      <c r="A371" s="79"/>
      <c r="B371" s="79"/>
      <c r="C371" s="79"/>
      <c r="D371" s="79"/>
      <c r="E371" s="80"/>
      <c r="F371" s="79"/>
      <c r="G371" s="84" t="s">
        <v>1470</v>
      </c>
      <c r="H371" s="142" t="s">
        <v>744</v>
      </c>
      <c r="I371" s="140"/>
    </row>
    <row r="372" spans="1:9" ht="12.75">
      <c r="A372" s="79"/>
      <c r="B372" s="79"/>
      <c r="C372" s="79"/>
      <c r="D372" s="79"/>
      <c r="E372" s="80"/>
      <c r="F372" s="79"/>
      <c r="G372" s="84" t="s">
        <v>1444</v>
      </c>
      <c r="H372" s="142" t="s">
        <v>745</v>
      </c>
      <c r="I372" s="140"/>
    </row>
    <row r="373" spans="1:9" ht="12.75">
      <c r="A373" s="79"/>
      <c r="B373" s="79"/>
      <c r="C373" s="79"/>
      <c r="D373" s="79"/>
      <c r="E373" s="79"/>
      <c r="F373" s="79"/>
      <c r="G373" s="84" t="s">
        <v>1445</v>
      </c>
      <c r="H373" s="142" t="s">
        <v>747</v>
      </c>
      <c r="I373" s="140"/>
    </row>
    <row r="374" spans="1:9" ht="12.75">
      <c r="A374" s="79"/>
      <c r="B374" s="79"/>
      <c r="C374" s="79"/>
      <c r="D374" s="79"/>
      <c r="E374" s="79"/>
      <c r="F374" s="79"/>
      <c r="G374" s="84" t="s">
        <v>1446</v>
      </c>
      <c r="H374" s="142" t="s">
        <v>748</v>
      </c>
      <c r="I374" s="140"/>
    </row>
    <row r="375" spans="1:9" ht="12.75">
      <c r="A375" s="79"/>
      <c r="B375" s="79"/>
      <c r="C375" s="79"/>
      <c r="D375" s="79"/>
      <c r="E375" s="79"/>
      <c r="F375" s="79"/>
      <c r="G375" s="84" t="s">
        <v>1447</v>
      </c>
      <c r="H375" s="142" t="s">
        <v>749</v>
      </c>
      <c r="I375" s="140"/>
    </row>
    <row r="376" spans="1:9" ht="12.75">
      <c r="A376" s="79"/>
      <c r="B376" s="79"/>
      <c r="C376" s="79"/>
      <c r="D376" s="79"/>
      <c r="E376" s="79"/>
      <c r="F376" s="79"/>
      <c r="G376" s="84" t="s">
        <v>1448</v>
      </c>
      <c r="H376" s="142" t="s">
        <v>750</v>
      </c>
      <c r="I376" s="140"/>
    </row>
    <row r="377" spans="1:9" ht="12.75">
      <c r="A377" s="79"/>
      <c r="B377" s="79"/>
      <c r="C377" s="79"/>
      <c r="D377" s="79"/>
      <c r="E377" s="79"/>
      <c r="F377" s="79"/>
      <c r="G377" s="84" t="s">
        <v>1449</v>
      </c>
      <c r="H377" s="142" t="s">
        <v>751</v>
      </c>
      <c r="I377" s="140"/>
    </row>
    <row r="378" spans="1:9" ht="12.75">
      <c r="A378" s="79"/>
      <c r="B378" s="79"/>
      <c r="C378" s="79"/>
      <c r="D378" s="79"/>
      <c r="E378" s="79"/>
      <c r="F378" s="79"/>
      <c r="G378" s="84" t="s">
        <v>1171</v>
      </c>
      <c r="H378" s="142" t="s">
        <v>752</v>
      </c>
      <c r="I378" s="140"/>
    </row>
    <row r="379" spans="1:9" ht="12.75">
      <c r="A379" s="79"/>
      <c r="B379" s="79"/>
      <c r="C379" s="79"/>
      <c r="D379" s="79"/>
      <c r="E379" s="79"/>
      <c r="F379" s="79"/>
      <c r="G379" s="84" t="s">
        <v>1450</v>
      </c>
      <c r="H379" s="142" t="s">
        <v>753</v>
      </c>
      <c r="I379" s="140"/>
    </row>
    <row r="380" spans="1:9" ht="12.75">
      <c r="A380" s="79"/>
      <c r="B380" s="79"/>
      <c r="C380" s="79"/>
      <c r="D380" s="79"/>
      <c r="E380" s="85"/>
      <c r="F380" s="79"/>
      <c r="G380" s="84" t="s">
        <v>1831</v>
      </c>
      <c r="H380" s="142" t="s">
        <v>754</v>
      </c>
      <c r="I380" s="140"/>
    </row>
    <row r="381" spans="1:9" ht="12.75">
      <c r="A381" s="79"/>
      <c r="B381" s="79"/>
      <c r="C381" s="79"/>
      <c r="D381" s="79"/>
      <c r="E381" s="85"/>
      <c r="F381" s="79"/>
      <c r="G381" s="84" t="s">
        <v>1317</v>
      </c>
      <c r="H381" s="142" t="s">
        <v>755</v>
      </c>
      <c r="I381" s="140"/>
    </row>
    <row r="382" spans="1:9" ht="12.75">
      <c r="A382" s="79"/>
      <c r="B382" s="79"/>
      <c r="C382" s="79"/>
      <c r="D382" s="79"/>
      <c r="E382" s="86"/>
      <c r="F382" s="79"/>
      <c r="G382" s="79" t="s">
        <v>1318</v>
      </c>
      <c r="H382" s="142" t="s">
        <v>756</v>
      </c>
      <c r="I382" s="140"/>
    </row>
    <row r="383" spans="1:9" ht="12.75">
      <c r="A383" s="79"/>
      <c r="B383" s="79"/>
      <c r="C383" s="79"/>
      <c r="D383" s="79"/>
      <c r="E383" s="80"/>
      <c r="F383" s="79"/>
      <c r="G383" s="79" t="s">
        <v>1319</v>
      </c>
      <c r="H383" s="142" t="s">
        <v>757</v>
      </c>
      <c r="I383" s="140"/>
    </row>
    <row r="384" spans="1:9" ht="12.75">
      <c r="A384" s="79"/>
      <c r="B384" s="79"/>
      <c r="C384" s="79"/>
      <c r="D384" s="79"/>
      <c r="E384" s="80"/>
      <c r="F384" s="79"/>
      <c r="G384" s="79" t="s">
        <v>1320</v>
      </c>
      <c r="H384" s="142" t="s">
        <v>758</v>
      </c>
      <c r="I384" s="140"/>
    </row>
    <row r="385" spans="1:9" ht="12.75">
      <c r="A385" s="79"/>
      <c r="B385" s="79"/>
      <c r="C385" s="79"/>
      <c r="D385" s="79"/>
      <c r="E385" s="80"/>
      <c r="F385" s="79"/>
      <c r="G385" s="73" t="s">
        <v>1761</v>
      </c>
      <c r="H385" s="142" t="s">
        <v>759</v>
      </c>
      <c r="I385" s="140"/>
    </row>
    <row r="386" spans="1:9" ht="12.75">
      <c r="A386" s="79"/>
      <c r="B386" s="79"/>
      <c r="C386" s="79"/>
      <c r="D386" s="79"/>
      <c r="E386" s="80"/>
      <c r="F386" s="79"/>
      <c r="G386" s="73" t="s">
        <v>1765</v>
      </c>
      <c r="H386" s="142" t="s">
        <v>760</v>
      </c>
      <c r="I386" s="140"/>
    </row>
    <row r="387" spans="1:9" ht="12.75">
      <c r="A387" s="79"/>
      <c r="B387" s="79"/>
      <c r="C387" s="79"/>
      <c r="D387" s="79"/>
      <c r="E387" s="80"/>
      <c r="F387" s="79"/>
      <c r="G387" s="73" t="s">
        <v>1763</v>
      </c>
      <c r="H387" s="142" t="s">
        <v>761</v>
      </c>
      <c r="I387" s="140"/>
    </row>
    <row r="388" spans="1:9" ht="12.75">
      <c r="A388" s="79"/>
      <c r="B388" s="79"/>
      <c r="C388" s="79"/>
      <c r="D388" s="79"/>
      <c r="E388" s="80"/>
      <c r="F388" s="79"/>
      <c r="G388" s="73" t="s">
        <v>1764</v>
      </c>
      <c r="H388" s="142" t="s">
        <v>762</v>
      </c>
      <c r="I388" s="140"/>
    </row>
    <row r="389" spans="1:9" ht="12.75">
      <c r="A389" s="79"/>
      <c r="B389" s="79"/>
      <c r="C389" s="79"/>
      <c r="D389" s="79"/>
      <c r="E389" s="80"/>
      <c r="F389" s="79"/>
      <c r="G389" s="73" t="s">
        <v>1762</v>
      </c>
      <c r="H389" s="142" t="s">
        <v>763</v>
      </c>
      <c r="I389" s="140"/>
    </row>
    <row r="390" spans="1:9" ht="12.75">
      <c r="A390" s="79"/>
      <c r="B390" s="79"/>
      <c r="C390" s="79"/>
      <c r="D390" s="79"/>
      <c r="E390" s="79"/>
      <c r="F390" s="79"/>
      <c r="G390" s="73" t="s">
        <v>1687</v>
      </c>
      <c r="H390" s="142" t="s">
        <v>764</v>
      </c>
      <c r="I390" s="140"/>
    </row>
    <row r="391" spans="1:9" ht="12.75">
      <c r="A391" s="79"/>
      <c r="B391" s="79"/>
      <c r="C391" s="79"/>
      <c r="D391" s="79"/>
      <c r="E391" s="80"/>
      <c r="F391" s="79"/>
      <c r="G391" s="73" t="s">
        <v>1626</v>
      </c>
      <c r="H391" s="142" t="s">
        <v>765</v>
      </c>
      <c r="I391" s="140"/>
    </row>
    <row r="392" spans="1:9" ht="12.75">
      <c r="A392" s="79"/>
      <c r="B392" s="79"/>
      <c r="C392" s="79"/>
      <c r="D392" s="79"/>
      <c r="E392" s="80"/>
      <c r="F392" s="79"/>
      <c r="G392" s="73" t="s">
        <v>1617</v>
      </c>
      <c r="H392" s="142" t="s">
        <v>766</v>
      </c>
      <c r="I392" s="140"/>
    </row>
    <row r="393" spans="1:9" ht="12.75">
      <c r="A393" s="79"/>
      <c r="B393" s="79"/>
      <c r="C393" s="79"/>
      <c r="D393" s="79"/>
      <c r="E393" s="80"/>
      <c r="F393" s="79"/>
      <c r="G393" s="73" t="s">
        <v>1627</v>
      </c>
      <c r="H393" s="142" t="s">
        <v>767</v>
      </c>
      <c r="I393" s="140"/>
    </row>
    <row r="394" spans="1:9" ht="12.75">
      <c r="A394" s="79"/>
      <c r="B394" s="79"/>
      <c r="C394" s="79"/>
      <c r="D394" s="79"/>
      <c r="E394" s="80"/>
      <c r="F394" s="79"/>
      <c r="G394" s="73" t="s">
        <v>1633</v>
      </c>
      <c r="H394" s="142" t="s">
        <v>489</v>
      </c>
      <c r="I394" s="140"/>
    </row>
    <row r="395" spans="1:9" ht="12.75">
      <c r="A395" s="79"/>
      <c r="B395" s="79"/>
      <c r="C395" s="79"/>
      <c r="D395" s="79"/>
      <c r="E395" s="80"/>
      <c r="F395" s="79"/>
      <c r="G395" s="73" t="s">
        <v>1631</v>
      </c>
      <c r="H395" s="142" t="s">
        <v>490</v>
      </c>
      <c r="I395" s="140"/>
    </row>
    <row r="396" spans="1:9" ht="12.75">
      <c r="A396" s="79"/>
      <c r="B396" s="79"/>
      <c r="C396" s="79"/>
      <c r="D396" s="79"/>
      <c r="E396" s="80"/>
      <c r="F396" s="79"/>
      <c r="G396" s="73" t="s">
        <v>1632</v>
      </c>
      <c r="H396" s="142" t="s">
        <v>491</v>
      </c>
      <c r="I396" s="140"/>
    </row>
    <row r="397" spans="1:9" ht="12.75">
      <c r="A397" s="79"/>
      <c r="B397" s="79"/>
      <c r="C397" s="79"/>
      <c r="D397" s="79"/>
      <c r="E397" s="79"/>
      <c r="F397" s="79"/>
      <c r="G397" s="73" t="s">
        <v>1622</v>
      </c>
      <c r="H397" s="142" t="s">
        <v>492</v>
      </c>
      <c r="I397" s="140"/>
    </row>
    <row r="398" spans="1:9" ht="12.75">
      <c r="A398" s="79"/>
      <c r="B398" s="79"/>
      <c r="C398" s="79"/>
      <c r="D398" s="79"/>
      <c r="E398" s="79"/>
      <c r="F398" s="79"/>
      <c r="G398" s="73" t="s">
        <v>1618</v>
      </c>
      <c r="H398" s="142" t="s">
        <v>493</v>
      </c>
      <c r="I398" s="140"/>
    </row>
    <row r="399" spans="1:9" ht="12.75">
      <c r="A399" s="79"/>
      <c r="B399" s="79"/>
      <c r="C399" s="79"/>
      <c r="D399" s="79"/>
      <c r="E399" s="79"/>
      <c r="F399" s="79"/>
      <c r="G399" s="73" t="s">
        <v>1624</v>
      </c>
      <c r="H399" s="142" t="s">
        <v>494</v>
      </c>
      <c r="I399" s="140"/>
    </row>
    <row r="400" spans="1:9" ht="12.75">
      <c r="A400" s="79"/>
      <c r="B400" s="79"/>
      <c r="C400" s="79"/>
      <c r="D400" s="79"/>
      <c r="E400" s="79"/>
      <c r="F400" s="79"/>
      <c r="G400" s="73" t="s">
        <v>1623</v>
      </c>
      <c r="H400" s="142" t="s">
        <v>495</v>
      </c>
      <c r="I400" s="140"/>
    </row>
    <row r="401" spans="1:9" ht="12.75">
      <c r="A401" s="79"/>
      <c r="B401" s="79"/>
      <c r="C401" s="79"/>
      <c r="D401" s="79"/>
      <c r="E401" s="79"/>
      <c r="F401" s="79"/>
      <c r="G401" s="73" t="s">
        <v>1621</v>
      </c>
      <c r="H401" s="142" t="s">
        <v>496</v>
      </c>
      <c r="I401" s="140"/>
    </row>
    <row r="402" spans="1:9" ht="12.75">
      <c r="A402" s="79"/>
      <c r="B402" s="79"/>
      <c r="C402" s="79"/>
      <c r="D402" s="79"/>
      <c r="E402" s="79"/>
      <c r="F402" s="79"/>
      <c r="G402" s="79" t="s">
        <v>1220</v>
      </c>
      <c r="H402" s="142" t="s">
        <v>497</v>
      </c>
      <c r="I402" s="140"/>
    </row>
    <row r="403" spans="1:9" ht="12.75">
      <c r="A403" s="79"/>
      <c r="B403" s="79"/>
      <c r="C403" s="79"/>
      <c r="D403" s="79"/>
      <c r="E403" s="79"/>
      <c r="F403" s="79"/>
      <c r="G403" s="79" t="s">
        <v>1221</v>
      </c>
      <c r="H403" s="142" t="s">
        <v>498</v>
      </c>
      <c r="I403" s="140"/>
    </row>
    <row r="404" spans="1:9" ht="12.75">
      <c r="A404" s="79"/>
      <c r="B404" s="79"/>
      <c r="C404" s="79"/>
      <c r="D404" s="79"/>
      <c r="E404" s="79"/>
      <c r="F404" s="79"/>
      <c r="G404" s="79" t="s">
        <v>671</v>
      </c>
      <c r="H404" s="142" t="s">
        <v>499</v>
      </c>
      <c r="I404" s="140"/>
    </row>
    <row r="405" spans="1:9" ht="12.75">
      <c r="A405" s="79"/>
      <c r="B405" s="79"/>
      <c r="C405" s="79"/>
      <c r="D405" s="79"/>
      <c r="E405" s="79"/>
      <c r="F405" s="79"/>
      <c r="G405" s="82" t="s">
        <v>673</v>
      </c>
      <c r="H405" s="142" t="s">
        <v>500</v>
      </c>
      <c r="I405" s="140"/>
    </row>
    <row r="406" spans="1:9" ht="12.75">
      <c r="A406" s="79"/>
      <c r="B406" s="79"/>
      <c r="C406" s="79"/>
      <c r="D406" s="79"/>
      <c r="E406" s="79"/>
      <c r="F406" s="79"/>
      <c r="G406" s="79" t="s">
        <v>1471</v>
      </c>
      <c r="H406" s="142" t="s">
        <v>501</v>
      </c>
      <c r="I406" s="140"/>
    </row>
    <row r="407" spans="1:9" ht="12.75">
      <c r="A407" s="79"/>
      <c r="B407" s="79"/>
      <c r="C407" s="79"/>
      <c r="D407" s="79"/>
      <c r="E407" s="79"/>
      <c r="F407" s="79"/>
      <c r="G407" s="79" t="s">
        <v>1472</v>
      </c>
      <c r="H407" s="142" t="s">
        <v>502</v>
      </c>
      <c r="I407" s="140"/>
    </row>
    <row r="408" spans="1:9" ht="12.75">
      <c r="A408" s="79"/>
      <c r="B408" s="79"/>
      <c r="C408" s="79"/>
      <c r="D408" s="79"/>
      <c r="E408" s="79"/>
      <c r="F408" s="79"/>
      <c r="G408" s="79" t="s">
        <v>1298</v>
      </c>
      <c r="H408" s="142" t="s">
        <v>503</v>
      </c>
      <c r="I408" s="140"/>
    </row>
    <row r="409" spans="1:9" ht="12.75">
      <c r="A409" s="79"/>
      <c r="B409" s="79"/>
      <c r="C409" s="79"/>
      <c r="D409" s="79"/>
      <c r="E409" s="79"/>
      <c r="F409" s="79"/>
      <c r="G409" s="79" t="s">
        <v>1307</v>
      </c>
      <c r="H409" s="142" t="s">
        <v>504</v>
      </c>
      <c r="I409" s="140"/>
    </row>
    <row r="410" spans="1:9" ht="12.75">
      <c r="A410" s="79"/>
      <c r="B410" s="79"/>
      <c r="C410" s="79"/>
      <c r="D410" s="79"/>
      <c r="E410" s="79"/>
      <c r="F410" s="79"/>
      <c r="G410" s="79" t="s">
        <v>63</v>
      </c>
      <c r="H410" s="142" t="s">
        <v>505</v>
      </c>
      <c r="I410" s="140"/>
    </row>
    <row r="411" spans="1:9" ht="12.75">
      <c r="A411" s="79"/>
      <c r="B411" s="79"/>
      <c r="C411" s="79"/>
      <c r="D411" s="79"/>
      <c r="E411" s="79"/>
      <c r="F411" s="79"/>
      <c r="G411" s="73" t="s">
        <v>680</v>
      </c>
      <c r="H411" s="142" t="s">
        <v>506</v>
      </c>
      <c r="I411" s="140"/>
    </row>
    <row r="412" spans="1:9" ht="12.75">
      <c r="A412" s="79"/>
      <c r="B412" s="79"/>
      <c r="C412" s="79"/>
      <c r="D412" s="79"/>
      <c r="E412" s="79"/>
      <c r="F412" s="79"/>
      <c r="G412" s="73" t="s">
        <v>682</v>
      </c>
      <c r="H412" s="142" t="s">
        <v>507</v>
      </c>
      <c r="I412" s="140"/>
    </row>
    <row r="413" spans="1:9" ht="12.75">
      <c r="A413" s="79"/>
      <c r="B413" s="79"/>
      <c r="C413" s="79"/>
      <c r="D413" s="79"/>
      <c r="E413" s="79"/>
      <c r="F413" s="79"/>
      <c r="G413" s="79" t="s">
        <v>1222</v>
      </c>
      <c r="H413" s="142" t="s">
        <v>508</v>
      </c>
      <c r="I413" s="140"/>
    </row>
    <row r="414" spans="1:9" ht="12.75">
      <c r="A414" s="79"/>
      <c r="B414" s="79"/>
      <c r="C414" s="79"/>
      <c r="D414" s="79"/>
      <c r="E414" s="80"/>
      <c r="F414" s="79"/>
      <c r="G414" s="73" t="s">
        <v>1690</v>
      </c>
      <c r="H414" s="142" t="s">
        <v>509</v>
      </c>
      <c r="I414" s="140"/>
    </row>
    <row r="415" spans="1:9" ht="12.75">
      <c r="A415" s="79"/>
      <c r="B415" s="79"/>
      <c r="C415" s="79"/>
      <c r="D415" s="79"/>
      <c r="E415" s="80"/>
      <c r="F415" s="79"/>
      <c r="G415" s="79" t="s">
        <v>9</v>
      </c>
      <c r="H415" s="142" t="s">
        <v>511</v>
      </c>
      <c r="I415" s="140"/>
    </row>
    <row r="416" spans="1:9" ht="12.75">
      <c r="A416" s="79"/>
      <c r="B416" s="79"/>
      <c r="C416" s="79"/>
      <c r="D416" s="79"/>
      <c r="E416" s="80"/>
      <c r="F416" s="79"/>
      <c r="G416" s="79" t="s">
        <v>1241</v>
      </c>
      <c r="H416" s="142" t="s">
        <v>512</v>
      </c>
      <c r="I416" s="140"/>
    </row>
    <row r="417" spans="1:9" ht="12.75">
      <c r="A417" s="79"/>
      <c r="B417" s="79"/>
      <c r="C417" s="79"/>
      <c r="D417" s="79"/>
      <c r="E417" s="80"/>
      <c r="F417" s="79"/>
      <c r="G417" s="79" t="s">
        <v>1242</v>
      </c>
      <c r="H417" s="142" t="s">
        <v>513</v>
      </c>
      <c r="I417" s="140"/>
    </row>
    <row r="418" spans="1:9" ht="12.75">
      <c r="A418" s="79"/>
      <c r="B418" s="79"/>
      <c r="C418" s="79"/>
      <c r="D418" s="79"/>
      <c r="E418" s="80"/>
      <c r="F418" s="79"/>
      <c r="G418" s="79" t="s">
        <v>1451</v>
      </c>
      <c r="H418" s="142" t="s">
        <v>514</v>
      </c>
      <c r="I418" s="140"/>
    </row>
    <row r="419" spans="1:9" ht="12.75">
      <c r="A419" s="79"/>
      <c r="B419" s="79"/>
      <c r="C419" s="79"/>
      <c r="D419" s="79"/>
      <c r="E419" s="80"/>
      <c r="F419" s="79"/>
      <c r="G419" s="79" t="s">
        <v>1192</v>
      </c>
      <c r="H419" s="142" t="s">
        <v>515</v>
      </c>
      <c r="I419" s="140"/>
    </row>
    <row r="420" spans="1:9" ht="12.75">
      <c r="A420" s="79"/>
      <c r="B420" s="79"/>
      <c r="C420" s="79"/>
      <c r="D420" s="79"/>
      <c r="E420" s="79"/>
      <c r="F420" s="79"/>
      <c r="G420" s="79" t="s">
        <v>64</v>
      </c>
      <c r="H420" s="142" t="s">
        <v>516</v>
      </c>
      <c r="I420" s="140"/>
    </row>
    <row r="421" spans="1:9" ht="12.75">
      <c r="A421" s="79"/>
      <c r="B421" s="79"/>
      <c r="C421" s="79"/>
      <c r="D421" s="79"/>
      <c r="E421" s="80"/>
      <c r="F421" s="79"/>
      <c r="G421" s="79" t="s">
        <v>10</v>
      </c>
      <c r="H421" s="142" t="s">
        <v>517</v>
      </c>
      <c r="I421" s="140"/>
    </row>
    <row r="422" spans="1:9" ht="12.75">
      <c r="A422" s="79"/>
      <c r="B422" s="79"/>
      <c r="C422" s="79"/>
      <c r="D422" s="79"/>
      <c r="E422" s="80"/>
      <c r="F422" s="79"/>
      <c r="G422" s="79" t="s">
        <v>1243</v>
      </c>
      <c r="H422" s="142" t="s">
        <v>518</v>
      </c>
      <c r="I422" s="140"/>
    </row>
    <row r="423" spans="1:9" ht="12.75">
      <c r="A423" s="79"/>
      <c r="B423" s="79"/>
      <c r="C423" s="79"/>
      <c r="D423" s="79"/>
      <c r="E423" s="79"/>
      <c r="F423" s="79"/>
      <c r="G423" s="79" t="s">
        <v>1452</v>
      </c>
      <c r="H423" s="142" t="s">
        <v>519</v>
      </c>
      <c r="I423" s="140"/>
    </row>
    <row r="424" spans="1:9" ht="12.75">
      <c r="A424" s="79"/>
      <c r="B424" s="79"/>
      <c r="C424" s="79"/>
      <c r="D424" s="79"/>
      <c r="E424" s="79"/>
      <c r="F424" s="79"/>
      <c r="G424" s="79" t="s">
        <v>1172</v>
      </c>
      <c r="H424" s="142" t="s">
        <v>520</v>
      </c>
      <c r="I424" s="140"/>
    </row>
    <row r="425" spans="1:9" ht="12.75">
      <c r="A425" s="79"/>
      <c r="B425" s="79"/>
      <c r="C425" s="79"/>
      <c r="D425" s="79"/>
      <c r="E425" s="80"/>
      <c r="F425" s="79"/>
      <c r="G425" s="73" t="s">
        <v>1822</v>
      </c>
      <c r="H425" s="142" t="s">
        <v>521</v>
      </c>
      <c r="I425" s="140"/>
    </row>
    <row r="426" spans="1:9" ht="12.75">
      <c r="A426" s="79"/>
      <c r="B426" s="79"/>
      <c r="C426" s="79"/>
      <c r="D426" s="79"/>
      <c r="E426" s="79"/>
      <c r="F426" s="79"/>
      <c r="G426" s="73" t="s">
        <v>1532</v>
      </c>
      <c r="H426" s="142" t="s">
        <v>522</v>
      </c>
      <c r="I426" s="140"/>
    </row>
    <row r="427" spans="1:9" ht="12.75">
      <c r="A427" s="79"/>
      <c r="B427" s="79"/>
      <c r="C427" s="79"/>
      <c r="D427" s="79"/>
      <c r="E427" s="79"/>
      <c r="F427" s="79"/>
      <c r="G427" s="73" t="s">
        <v>1530</v>
      </c>
      <c r="H427" s="142" t="s">
        <v>523</v>
      </c>
      <c r="I427" s="140"/>
    </row>
    <row r="428" spans="1:9" ht="12.75">
      <c r="A428" s="79"/>
      <c r="B428" s="79"/>
      <c r="C428" s="79"/>
      <c r="D428" s="79"/>
      <c r="E428" s="80"/>
      <c r="F428" s="79"/>
      <c r="G428" s="73" t="s">
        <v>1531</v>
      </c>
      <c r="H428" s="142" t="s">
        <v>524</v>
      </c>
      <c r="I428" s="140"/>
    </row>
    <row r="429" spans="1:9" ht="12.75">
      <c r="A429" s="79"/>
      <c r="B429" s="79"/>
      <c r="C429" s="79"/>
      <c r="D429" s="79"/>
      <c r="E429" s="80"/>
      <c r="F429" s="79"/>
      <c r="G429" s="73" t="s">
        <v>1529</v>
      </c>
      <c r="H429" s="142" t="s">
        <v>525</v>
      </c>
      <c r="I429" s="140"/>
    </row>
    <row r="430" spans="1:9" ht="12.75">
      <c r="A430" s="79"/>
      <c r="B430" s="79"/>
      <c r="C430" s="79"/>
      <c r="D430" s="79"/>
      <c r="E430" s="80"/>
      <c r="F430" s="79"/>
      <c r="G430" s="79" t="s">
        <v>1375</v>
      </c>
      <c r="H430" s="142" t="s">
        <v>526</v>
      </c>
      <c r="I430" s="140"/>
    </row>
    <row r="431" spans="1:9" ht="12.75">
      <c r="A431" s="79"/>
      <c r="B431" s="79"/>
      <c r="C431" s="79"/>
      <c r="D431" s="79"/>
      <c r="E431" s="80"/>
      <c r="F431" s="79"/>
      <c r="G431" s="79" t="s">
        <v>77</v>
      </c>
      <c r="H431" s="142" t="s">
        <v>527</v>
      </c>
      <c r="I431" s="140"/>
    </row>
    <row r="432" spans="1:9" ht="12.75">
      <c r="A432" s="79"/>
      <c r="B432" s="79"/>
      <c r="C432" s="79"/>
      <c r="D432" s="79"/>
      <c r="E432" s="80"/>
      <c r="F432" s="79"/>
      <c r="G432" s="79" t="s">
        <v>78</v>
      </c>
      <c r="H432" s="142" t="s">
        <v>528</v>
      </c>
      <c r="I432" s="140"/>
    </row>
    <row r="433" spans="1:9" ht="12.75">
      <c r="A433" s="79"/>
      <c r="B433" s="79"/>
      <c r="C433" s="79"/>
      <c r="D433" s="79"/>
      <c r="E433" s="79"/>
      <c r="F433" s="79"/>
      <c r="G433" s="79" t="s">
        <v>79</v>
      </c>
      <c r="H433" s="142" t="s">
        <v>529</v>
      </c>
      <c r="I433" s="140"/>
    </row>
    <row r="434" spans="1:9" ht="12.75">
      <c r="A434" s="79"/>
      <c r="B434" s="79"/>
      <c r="C434" s="79"/>
      <c r="D434" s="79"/>
      <c r="E434" s="80"/>
      <c r="F434" s="79"/>
      <c r="G434" s="79" t="s">
        <v>80</v>
      </c>
      <c r="H434" s="142" t="s">
        <v>530</v>
      </c>
      <c r="I434" s="140"/>
    </row>
    <row r="435" spans="1:9" ht="12.75">
      <c r="A435" s="79"/>
      <c r="B435" s="79"/>
      <c r="C435" s="79"/>
      <c r="D435" s="79"/>
      <c r="E435" s="80"/>
      <c r="F435" s="79"/>
      <c r="G435" s="73" t="s">
        <v>706</v>
      </c>
      <c r="H435" s="142" t="s">
        <v>531</v>
      </c>
      <c r="I435" s="140"/>
    </row>
    <row r="436" spans="1:9" ht="12.75">
      <c r="A436" s="79"/>
      <c r="B436" s="79"/>
      <c r="C436" s="79"/>
      <c r="D436" s="79"/>
      <c r="E436" s="79"/>
      <c r="F436" s="79"/>
      <c r="G436" s="79" t="s">
        <v>1423</v>
      </c>
      <c r="H436" s="142" t="s">
        <v>532</v>
      </c>
      <c r="I436" s="140"/>
    </row>
    <row r="437" spans="1:9" ht="12.75">
      <c r="A437" s="79"/>
      <c r="B437" s="79"/>
      <c r="C437" s="79"/>
      <c r="D437" s="79"/>
      <c r="E437" s="79"/>
      <c r="F437" s="79"/>
      <c r="G437" s="73" t="s">
        <v>1636</v>
      </c>
      <c r="H437" s="142" t="s">
        <v>533</v>
      </c>
      <c r="I437" s="140"/>
    </row>
    <row r="438" spans="1:9" ht="12.75">
      <c r="A438" s="79"/>
      <c r="B438" s="79"/>
      <c r="C438" s="79"/>
      <c r="D438" s="79"/>
      <c r="E438" s="79"/>
      <c r="F438" s="79"/>
      <c r="G438" s="79" t="s">
        <v>1354</v>
      </c>
      <c r="H438" s="142" t="s">
        <v>535</v>
      </c>
      <c r="I438" s="140"/>
    </row>
    <row r="439" spans="1:9" ht="12.75">
      <c r="A439" s="79"/>
      <c r="B439" s="79"/>
      <c r="C439" s="79"/>
      <c r="D439" s="79"/>
      <c r="E439" s="79"/>
      <c r="F439" s="79"/>
      <c r="G439" s="79" t="s">
        <v>1299</v>
      </c>
      <c r="H439" s="142" t="s">
        <v>536</v>
      </c>
      <c r="I439" s="140"/>
    </row>
    <row r="440" spans="1:9" ht="12.75">
      <c r="A440" s="79"/>
      <c r="B440" s="79"/>
      <c r="C440" s="79"/>
      <c r="D440" s="79"/>
      <c r="E440" s="79"/>
      <c r="F440" s="79"/>
      <c r="G440" s="79" t="s">
        <v>1473</v>
      </c>
      <c r="H440" s="142" t="s">
        <v>537</v>
      </c>
      <c r="I440" s="140"/>
    </row>
    <row r="441" spans="1:9" ht="12.75">
      <c r="A441" s="79"/>
      <c r="B441" s="79"/>
      <c r="C441" s="79"/>
      <c r="D441" s="79"/>
      <c r="E441" s="79"/>
      <c r="F441" s="79"/>
      <c r="G441" s="73" t="s">
        <v>1728</v>
      </c>
      <c r="H441" s="142" t="s">
        <v>538</v>
      </c>
      <c r="I441" s="140"/>
    </row>
    <row r="442" spans="1:9" ht="12.75">
      <c r="A442" s="79"/>
      <c r="B442" s="79"/>
      <c r="C442" s="79"/>
      <c r="D442" s="79"/>
      <c r="E442" s="80"/>
      <c r="F442" s="79"/>
      <c r="G442" s="73" t="s">
        <v>1729</v>
      </c>
      <c r="H442" s="142" t="s">
        <v>539</v>
      </c>
      <c r="I442" s="140"/>
    </row>
    <row r="443" spans="1:9" ht="12.75">
      <c r="A443" s="79"/>
      <c r="B443" s="79"/>
      <c r="C443" s="79"/>
      <c r="D443" s="79"/>
      <c r="E443" s="80"/>
      <c r="F443" s="79"/>
      <c r="G443" s="73" t="s">
        <v>1672</v>
      </c>
      <c r="H443" s="142" t="s">
        <v>540</v>
      </c>
      <c r="I443" s="140"/>
    </row>
    <row r="444" spans="1:9" ht="12.75">
      <c r="A444" s="79"/>
      <c r="B444" s="79"/>
      <c r="C444" s="79"/>
      <c r="D444" s="79"/>
      <c r="E444" s="80"/>
      <c r="F444" s="79"/>
      <c r="G444" s="73" t="s">
        <v>1674</v>
      </c>
      <c r="H444" s="142" t="s">
        <v>541</v>
      </c>
      <c r="I444" s="140"/>
    </row>
    <row r="445" spans="1:9" ht="12.75">
      <c r="A445" s="79"/>
      <c r="B445" s="79"/>
      <c r="C445" s="79"/>
      <c r="D445" s="79"/>
      <c r="E445" s="80"/>
      <c r="F445" s="79"/>
      <c r="G445" s="73" t="s">
        <v>1738</v>
      </c>
      <c r="H445" s="142" t="s">
        <v>542</v>
      </c>
      <c r="I445" s="140"/>
    </row>
    <row r="446" spans="1:9" ht="12.75">
      <c r="A446" s="79"/>
      <c r="B446" s="79"/>
      <c r="C446" s="79"/>
      <c r="D446" s="79"/>
      <c r="E446" s="80"/>
      <c r="F446" s="79"/>
      <c r="G446" s="73" t="s">
        <v>1739</v>
      </c>
      <c r="H446" s="142" t="s">
        <v>544</v>
      </c>
      <c r="I446" s="140"/>
    </row>
    <row r="447" spans="1:9" ht="12.75">
      <c r="A447" s="79"/>
      <c r="B447" s="79"/>
      <c r="C447" s="79"/>
      <c r="D447" s="79"/>
      <c r="E447" s="79"/>
      <c r="F447" s="79"/>
      <c r="G447" s="79" t="s">
        <v>719</v>
      </c>
      <c r="H447" s="142" t="s">
        <v>545</v>
      </c>
      <c r="I447" s="140"/>
    </row>
    <row r="448" spans="1:9" ht="12.75">
      <c r="A448" s="79"/>
      <c r="B448" s="79"/>
      <c r="C448" s="79"/>
      <c r="D448" s="79"/>
      <c r="E448" s="80"/>
      <c r="F448" s="79"/>
      <c r="G448" s="73" t="s">
        <v>1673</v>
      </c>
      <c r="H448" s="142" t="s">
        <v>546</v>
      </c>
      <c r="I448" s="140"/>
    </row>
    <row r="449" spans="1:9" ht="12.75">
      <c r="A449" s="79"/>
      <c r="B449" s="79"/>
      <c r="C449" s="79"/>
      <c r="D449" s="79"/>
      <c r="E449" s="79"/>
      <c r="F449" s="79"/>
      <c r="G449" s="73" t="s">
        <v>1675</v>
      </c>
      <c r="H449" s="142" t="s">
        <v>547</v>
      </c>
      <c r="I449" s="140"/>
    </row>
    <row r="450" spans="1:9" ht="12.75">
      <c r="A450" s="79"/>
      <c r="B450" s="79"/>
      <c r="C450" s="79"/>
      <c r="D450" s="79"/>
      <c r="E450" s="80"/>
      <c r="F450" s="79"/>
      <c r="G450" s="79" t="s">
        <v>1224</v>
      </c>
      <c r="H450" s="142" t="s">
        <v>548</v>
      </c>
      <c r="I450" s="140"/>
    </row>
    <row r="451" spans="1:9" ht="12.75">
      <c r="A451" s="79"/>
      <c r="B451" s="79"/>
      <c r="C451" s="79"/>
      <c r="D451" s="79"/>
      <c r="E451" s="79"/>
      <c r="F451" s="79"/>
      <c r="G451" s="79" t="s">
        <v>1355</v>
      </c>
      <c r="H451" s="142" t="s">
        <v>549</v>
      </c>
      <c r="I451" s="140"/>
    </row>
    <row r="452" spans="1:9" ht="12.75">
      <c r="A452" s="79"/>
      <c r="B452" s="79"/>
      <c r="C452" s="79"/>
      <c r="D452" s="79"/>
      <c r="E452" s="80"/>
      <c r="F452" s="79"/>
      <c r="G452" s="79" t="s">
        <v>1356</v>
      </c>
      <c r="H452" s="142" t="s">
        <v>550</v>
      </c>
      <c r="I452" s="140"/>
    </row>
    <row r="453" spans="1:9" ht="12.75">
      <c r="A453" s="79"/>
      <c r="B453" s="79"/>
      <c r="C453" s="79"/>
      <c r="D453" s="79"/>
      <c r="E453" s="79"/>
      <c r="F453" s="79"/>
      <c r="G453" s="79" t="s">
        <v>1474</v>
      </c>
      <c r="H453" s="142" t="s">
        <v>551</v>
      </c>
      <c r="I453" s="140"/>
    </row>
    <row r="454" spans="1:9" ht="12.75">
      <c r="A454" s="79"/>
      <c r="B454" s="79"/>
      <c r="C454" s="79"/>
      <c r="D454" s="79"/>
      <c r="E454" s="79"/>
      <c r="F454" s="79"/>
      <c r="G454" s="79" t="s">
        <v>1281</v>
      </c>
      <c r="H454" s="142" t="s">
        <v>552</v>
      </c>
      <c r="I454" s="140"/>
    </row>
    <row r="455" spans="1:9" ht="12.75">
      <c r="A455" s="79"/>
      <c r="B455" s="79"/>
      <c r="C455" s="79"/>
      <c r="D455" s="79"/>
      <c r="E455" s="79"/>
      <c r="F455" s="79"/>
      <c r="G455" s="73" t="s">
        <v>1664</v>
      </c>
      <c r="H455" s="142" t="s">
        <v>553</v>
      </c>
      <c r="I455" s="140"/>
    </row>
    <row r="456" spans="1:9" ht="12.75">
      <c r="A456" s="79"/>
      <c r="B456" s="79"/>
      <c r="C456" s="79"/>
      <c r="D456" s="79"/>
      <c r="E456" s="79"/>
      <c r="F456" s="79"/>
      <c r="G456" s="73" t="s">
        <v>1614</v>
      </c>
      <c r="H456" s="142" t="s">
        <v>554</v>
      </c>
      <c r="I456" s="140"/>
    </row>
    <row r="457" spans="1:9" ht="12.75">
      <c r="A457" s="79"/>
      <c r="B457" s="79"/>
      <c r="C457" s="79"/>
      <c r="D457" s="79"/>
      <c r="E457" s="79"/>
      <c r="F457" s="79"/>
      <c r="G457" s="73" t="s">
        <v>1612</v>
      </c>
      <c r="H457" s="142" t="s">
        <v>555</v>
      </c>
      <c r="I457" s="140"/>
    </row>
    <row r="458" spans="1:9" ht="12.75">
      <c r="A458" s="79"/>
      <c r="B458" s="79"/>
      <c r="C458" s="79"/>
      <c r="D458" s="79"/>
      <c r="E458" s="79"/>
      <c r="F458" s="79"/>
      <c r="G458" s="73" t="s">
        <v>1613</v>
      </c>
      <c r="H458" s="142" t="s">
        <v>556</v>
      </c>
      <c r="I458" s="140"/>
    </row>
    <row r="459" spans="1:9" ht="12.75">
      <c r="A459" s="79"/>
      <c r="B459" s="79"/>
      <c r="C459" s="79"/>
      <c r="D459" s="79"/>
      <c r="E459" s="80"/>
      <c r="F459" s="79"/>
      <c r="G459" s="73" t="s">
        <v>1611</v>
      </c>
      <c r="H459" s="142" t="s">
        <v>557</v>
      </c>
      <c r="I459" s="140"/>
    </row>
    <row r="460" spans="1:9" ht="12.75">
      <c r="A460" s="79"/>
      <c r="B460" s="79"/>
      <c r="C460" s="79"/>
      <c r="D460" s="79"/>
      <c r="E460" s="79"/>
      <c r="F460" s="79"/>
      <c r="G460" s="79" t="s">
        <v>1357</v>
      </c>
      <c r="H460" s="142" t="s">
        <v>559</v>
      </c>
      <c r="I460" s="140"/>
    </row>
    <row r="461" spans="1:9" ht="12.75">
      <c r="A461" s="79"/>
      <c r="B461" s="79"/>
      <c r="C461" s="79"/>
      <c r="D461" s="79"/>
      <c r="E461" s="79"/>
      <c r="F461" s="79"/>
      <c r="G461" s="79" t="s">
        <v>1358</v>
      </c>
      <c r="H461" s="142" t="s">
        <v>561</v>
      </c>
      <c r="I461" s="140"/>
    </row>
    <row r="462" spans="1:9" ht="12.75">
      <c r="A462" s="79"/>
      <c r="B462" s="79"/>
      <c r="C462" s="79"/>
      <c r="D462" s="79"/>
      <c r="E462" s="80"/>
      <c r="F462" s="79"/>
      <c r="G462" s="73" t="s">
        <v>1542</v>
      </c>
      <c r="H462" s="142" t="s">
        <v>563</v>
      </c>
      <c r="I462" s="140"/>
    </row>
    <row r="463" spans="1:9" ht="12.75">
      <c r="A463" s="79"/>
      <c r="B463" s="79"/>
      <c r="C463" s="79"/>
      <c r="D463" s="79"/>
      <c r="E463" s="80"/>
      <c r="F463" s="79"/>
      <c r="G463" s="73" t="s">
        <v>1818</v>
      </c>
      <c r="H463" s="142" t="s">
        <v>565</v>
      </c>
      <c r="I463" s="140"/>
    </row>
    <row r="464" spans="1:9" ht="12.75">
      <c r="A464" s="79"/>
      <c r="B464" s="79"/>
      <c r="C464" s="79"/>
      <c r="D464" s="79"/>
      <c r="E464" s="80"/>
      <c r="F464" s="79"/>
      <c r="G464" s="73" t="s">
        <v>1594</v>
      </c>
      <c r="H464" s="142" t="s">
        <v>567</v>
      </c>
      <c r="I464" s="140"/>
    </row>
    <row r="465" spans="1:9" ht="12.75">
      <c r="A465" s="79"/>
      <c r="B465" s="79"/>
      <c r="C465" s="79"/>
      <c r="D465" s="79"/>
      <c r="E465" s="80"/>
      <c r="F465" s="79"/>
      <c r="G465" s="73" t="s">
        <v>1592</v>
      </c>
      <c r="H465" s="142" t="s">
        <v>569</v>
      </c>
      <c r="I465" s="140"/>
    </row>
    <row r="466" spans="1:9" ht="12.75">
      <c r="A466" s="79"/>
      <c r="B466" s="79"/>
      <c r="C466" s="79"/>
      <c r="D466" s="79"/>
      <c r="E466" s="80"/>
      <c r="F466" s="79"/>
      <c r="G466" s="73" t="s">
        <v>1593</v>
      </c>
      <c r="H466" s="142" t="s">
        <v>571</v>
      </c>
      <c r="I466" s="140"/>
    </row>
    <row r="467" spans="1:9" ht="12.75">
      <c r="A467" s="79"/>
      <c r="B467" s="79"/>
      <c r="C467" s="79"/>
      <c r="D467" s="79"/>
      <c r="E467" s="79"/>
      <c r="F467" s="79"/>
      <c r="G467" s="73" t="s">
        <v>1591</v>
      </c>
      <c r="H467" s="142" t="s">
        <v>572</v>
      </c>
      <c r="I467" s="140"/>
    </row>
    <row r="468" spans="1:9" ht="12.75">
      <c r="A468" s="79"/>
      <c r="B468" s="79"/>
      <c r="C468" s="79"/>
      <c r="D468" s="79"/>
      <c r="E468" s="79"/>
      <c r="F468" s="79"/>
      <c r="G468" s="79" t="s">
        <v>1202</v>
      </c>
      <c r="H468" s="142" t="s">
        <v>573</v>
      </c>
      <c r="I468" s="140"/>
    </row>
    <row r="469" spans="1:9" ht="12.75">
      <c r="A469" s="79"/>
      <c r="B469" s="79"/>
      <c r="C469" s="79"/>
      <c r="D469" s="79"/>
      <c r="E469" s="79"/>
      <c r="F469" s="79"/>
      <c r="G469" s="79" t="s">
        <v>57</v>
      </c>
      <c r="H469" s="142" t="s">
        <v>575</v>
      </c>
      <c r="I469" s="140"/>
    </row>
    <row r="470" spans="1:9" ht="12.75">
      <c r="A470" s="79"/>
      <c r="B470" s="79"/>
      <c r="C470" s="79"/>
      <c r="D470" s="79"/>
      <c r="E470" s="79"/>
      <c r="F470" s="79"/>
      <c r="G470" s="79" t="s">
        <v>743</v>
      </c>
      <c r="H470" s="142" t="s">
        <v>577</v>
      </c>
      <c r="I470" s="140"/>
    </row>
    <row r="471" spans="1:9" ht="12.75">
      <c r="A471" s="79"/>
      <c r="B471" s="79"/>
      <c r="C471" s="79"/>
      <c r="D471" s="79"/>
      <c r="E471" s="79"/>
      <c r="F471" s="79"/>
      <c r="G471" s="79" t="s">
        <v>1269</v>
      </c>
      <c r="H471" s="142" t="s">
        <v>579</v>
      </c>
      <c r="I471" s="140"/>
    </row>
    <row r="472" spans="1:9" ht="12.75">
      <c r="A472" s="79"/>
      <c r="B472" s="79"/>
      <c r="C472" s="79"/>
      <c r="D472" s="79"/>
      <c r="E472" s="80"/>
      <c r="F472" s="79"/>
      <c r="G472" s="73" t="s">
        <v>746</v>
      </c>
      <c r="H472" s="142" t="s">
        <v>581</v>
      </c>
      <c r="I472" s="140"/>
    </row>
    <row r="473" spans="1:9" ht="12.75">
      <c r="A473" s="79"/>
      <c r="B473" s="79"/>
      <c r="C473" s="79"/>
      <c r="D473" s="79"/>
      <c r="E473" s="80"/>
      <c r="F473" s="79"/>
      <c r="G473" s="79" t="s">
        <v>60</v>
      </c>
      <c r="H473" s="142" t="s">
        <v>583</v>
      </c>
      <c r="I473" s="140"/>
    </row>
    <row r="474" spans="1:9" ht="12.75">
      <c r="A474" s="79"/>
      <c r="B474" s="79"/>
      <c r="C474" s="79"/>
      <c r="D474" s="79"/>
      <c r="E474" s="79"/>
      <c r="F474" s="79"/>
      <c r="G474" s="73" t="s">
        <v>1724</v>
      </c>
      <c r="H474" s="142" t="s">
        <v>585</v>
      </c>
      <c r="I474" s="140"/>
    </row>
    <row r="475" spans="1:9" ht="12.75">
      <c r="A475" s="79"/>
      <c r="B475" s="79"/>
      <c r="C475" s="79"/>
      <c r="D475" s="79"/>
      <c r="E475" s="79"/>
      <c r="F475" s="79"/>
      <c r="G475" s="73" t="s">
        <v>1725</v>
      </c>
      <c r="H475" s="142" t="s">
        <v>586</v>
      </c>
      <c r="I475" s="140"/>
    </row>
    <row r="476" spans="1:9" ht="12.75">
      <c r="A476" s="79"/>
      <c r="B476" s="79"/>
      <c r="C476" s="79"/>
      <c r="D476" s="79"/>
      <c r="E476" s="79"/>
      <c r="F476" s="79"/>
      <c r="G476" s="73" t="s">
        <v>1726</v>
      </c>
      <c r="H476" s="142" t="s">
        <v>587</v>
      </c>
      <c r="I476" s="140"/>
    </row>
    <row r="477" spans="1:9" ht="12.75">
      <c r="A477" s="79"/>
      <c r="B477" s="79"/>
      <c r="C477" s="79"/>
      <c r="D477" s="79"/>
      <c r="E477" s="79"/>
      <c r="F477" s="79"/>
      <c r="G477" s="73" t="s">
        <v>1727</v>
      </c>
      <c r="H477" s="142" t="s">
        <v>588</v>
      </c>
      <c r="I477" s="140"/>
    </row>
    <row r="478" spans="1:9" ht="12.75">
      <c r="A478" s="79"/>
      <c r="B478" s="79"/>
      <c r="C478" s="79"/>
      <c r="D478" s="79"/>
      <c r="E478" s="79"/>
      <c r="F478" s="79"/>
      <c r="G478" s="79" t="s">
        <v>1429</v>
      </c>
      <c r="H478" s="142" t="s">
        <v>589</v>
      </c>
      <c r="I478" s="140"/>
    </row>
    <row r="479" spans="1:9" ht="12.75">
      <c r="A479" s="79"/>
      <c r="B479" s="79"/>
      <c r="C479" s="79"/>
      <c r="D479" s="79"/>
      <c r="E479" s="79"/>
      <c r="F479" s="79"/>
      <c r="G479" s="79" t="s">
        <v>1453</v>
      </c>
      <c r="H479" s="142" t="s">
        <v>590</v>
      </c>
      <c r="I479" s="140"/>
    </row>
    <row r="480" spans="1:9" ht="12.75">
      <c r="A480" s="79"/>
      <c r="B480" s="79"/>
      <c r="C480" s="79"/>
      <c r="D480" s="79"/>
      <c r="E480" s="80"/>
      <c r="F480" s="79"/>
      <c r="G480" s="79" t="s">
        <v>1454</v>
      </c>
      <c r="H480" s="142" t="s">
        <v>591</v>
      </c>
      <c r="I480" s="140"/>
    </row>
    <row r="481" spans="1:9" ht="12.75">
      <c r="A481" s="79"/>
      <c r="B481" s="79"/>
      <c r="C481" s="79"/>
      <c r="D481" s="79"/>
      <c r="E481" s="80"/>
      <c r="F481" s="79"/>
      <c r="G481" s="79" t="s">
        <v>1455</v>
      </c>
      <c r="H481" s="142" t="s">
        <v>592</v>
      </c>
      <c r="I481" s="140"/>
    </row>
    <row r="482" spans="1:9" ht="12.75">
      <c r="A482" s="79"/>
      <c r="B482" s="79"/>
      <c r="C482" s="79"/>
      <c r="D482" s="79"/>
      <c r="E482" s="80"/>
      <c r="F482" s="79"/>
      <c r="G482" s="79" t="s">
        <v>1456</v>
      </c>
      <c r="H482" s="142" t="s">
        <v>593</v>
      </c>
      <c r="I482" s="140"/>
    </row>
    <row r="483" spans="1:9" ht="12.75">
      <c r="A483" s="79"/>
      <c r="B483" s="79"/>
      <c r="C483" s="79"/>
      <c r="D483" s="79"/>
      <c r="E483" s="80"/>
      <c r="F483" s="79"/>
      <c r="G483" s="79" t="s">
        <v>1457</v>
      </c>
      <c r="H483" s="142" t="s">
        <v>594</v>
      </c>
      <c r="I483" s="140"/>
    </row>
    <row r="484" spans="1:9" ht="12.75">
      <c r="A484" s="79"/>
      <c r="B484" s="79"/>
      <c r="C484" s="79"/>
      <c r="D484" s="79"/>
      <c r="E484" s="79"/>
      <c r="F484" s="79"/>
      <c r="G484" s="79" t="s">
        <v>1458</v>
      </c>
      <c r="H484" s="142" t="s">
        <v>595</v>
      </c>
      <c r="I484" s="140"/>
    </row>
    <row r="485" spans="1:9" ht="12.75">
      <c r="A485" s="79"/>
      <c r="B485" s="79"/>
      <c r="C485" s="79"/>
      <c r="D485" s="79"/>
      <c r="E485" s="80"/>
      <c r="F485" s="79"/>
      <c r="G485" s="79" t="s">
        <v>1459</v>
      </c>
      <c r="H485" s="142" t="s">
        <v>596</v>
      </c>
      <c r="I485" s="140"/>
    </row>
    <row r="486" spans="1:9" ht="12.75">
      <c r="A486" s="79"/>
      <c r="B486" s="79"/>
      <c r="C486" s="79"/>
      <c r="D486" s="79"/>
      <c r="E486" s="79"/>
      <c r="F486" s="79"/>
      <c r="G486" s="79" t="s">
        <v>1300</v>
      </c>
      <c r="H486" s="142" t="s">
        <v>598</v>
      </c>
      <c r="I486" s="140"/>
    </row>
    <row r="487" spans="1:9" ht="12.75">
      <c r="A487" s="79"/>
      <c r="B487" s="79"/>
      <c r="C487" s="79"/>
      <c r="D487" s="79"/>
      <c r="E487" s="79"/>
      <c r="F487" s="79"/>
      <c r="G487" s="79" t="s">
        <v>1359</v>
      </c>
      <c r="H487" s="142" t="s">
        <v>599</v>
      </c>
      <c r="I487" s="140"/>
    </row>
    <row r="488" spans="1:9" ht="12.75">
      <c r="A488" s="79"/>
      <c r="B488" s="79"/>
      <c r="C488" s="79"/>
      <c r="D488" s="79"/>
      <c r="E488" s="79"/>
      <c r="F488" s="79"/>
      <c r="G488" s="79" t="s">
        <v>1460</v>
      </c>
      <c r="H488" s="142" t="s">
        <v>600</v>
      </c>
      <c r="I488" s="140"/>
    </row>
    <row r="489" spans="1:9" ht="12.75">
      <c r="A489" s="79"/>
      <c r="B489" s="79"/>
      <c r="C489" s="79"/>
      <c r="D489" s="79"/>
      <c r="E489" s="79"/>
      <c r="F489" s="79"/>
      <c r="G489" s="79" t="s">
        <v>1424</v>
      </c>
      <c r="H489" s="142" t="s">
        <v>601</v>
      </c>
      <c r="I489" s="140"/>
    </row>
    <row r="490" spans="1:9" ht="12.75">
      <c r="A490" s="79"/>
      <c r="B490" s="79"/>
      <c r="C490" s="79"/>
      <c r="D490" s="79"/>
      <c r="E490" s="79"/>
      <c r="F490" s="79"/>
      <c r="G490" s="73" t="s">
        <v>1811</v>
      </c>
      <c r="H490" s="142" t="s">
        <v>602</v>
      </c>
      <c r="I490" s="140"/>
    </row>
    <row r="491" spans="1:9" ht="12.75">
      <c r="A491" s="79"/>
      <c r="B491" s="79"/>
      <c r="C491" s="79"/>
      <c r="D491" s="79"/>
      <c r="E491" s="80"/>
      <c r="F491" s="79"/>
      <c r="G491" s="73" t="s">
        <v>1756</v>
      </c>
      <c r="H491" s="142" t="s">
        <v>603</v>
      </c>
      <c r="I491" s="140"/>
    </row>
    <row r="492" spans="1:9" ht="12.75">
      <c r="A492" s="79"/>
      <c r="B492" s="79"/>
      <c r="C492" s="79"/>
      <c r="D492" s="79"/>
      <c r="E492" s="80"/>
      <c r="F492" s="79"/>
      <c r="G492" s="73" t="s">
        <v>1760</v>
      </c>
      <c r="H492" s="142" t="s">
        <v>604</v>
      </c>
      <c r="I492" s="140"/>
    </row>
    <row r="493" spans="1:9" ht="12.75">
      <c r="A493" s="79"/>
      <c r="B493" s="79"/>
      <c r="C493" s="79"/>
      <c r="D493" s="79"/>
      <c r="E493" s="80"/>
      <c r="F493" s="79"/>
      <c r="G493" s="73" t="s">
        <v>1717</v>
      </c>
      <c r="H493" s="142" t="s">
        <v>605</v>
      </c>
      <c r="I493" s="140"/>
    </row>
    <row r="494" spans="1:9" ht="12.75">
      <c r="A494" s="79"/>
      <c r="B494" s="79"/>
      <c r="C494" s="79"/>
      <c r="D494" s="79"/>
      <c r="E494" s="80"/>
      <c r="F494" s="79"/>
      <c r="G494" s="73" t="s">
        <v>1714</v>
      </c>
      <c r="H494" s="142" t="s">
        <v>1860</v>
      </c>
      <c r="I494" s="140"/>
    </row>
    <row r="495" spans="1:9" ht="12.75">
      <c r="A495" s="79"/>
      <c r="B495" s="79"/>
      <c r="C495" s="79"/>
      <c r="D495" s="79"/>
      <c r="E495" s="80"/>
      <c r="F495" s="79"/>
      <c r="G495" s="73" t="s">
        <v>1715</v>
      </c>
      <c r="H495" s="142" t="s">
        <v>1861</v>
      </c>
      <c r="I495" s="140"/>
    </row>
    <row r="496" spans="1:9" ht="12.75">
      <c r="A496" s="79"/>
      <c r="B496" s="79"/>
      <c r="C496" s="79"/>
      <c r="D496" s="79"/>
      <c r="E496" s="80"/>
      <c r="F496" s="79"/>
      <c r="G496" s="73" t="s">
        <v>1716</v>
      </c>
      <c r="H496" s="142" t="s">
        <v>1862</v>
      </c>
      <c r="I496" s="140"/>
    </row>
    <row r="497" spans="1:9" ht="12.75">
      <c r="A497" s="79"/>
      <c r="B497" s="79"/>
      <c r="C497" s="79"/>
      <c r="D497" s="79"/>
      <c r="E497" s="80"/>
      <c r="F497" s="79"/>
      <c r="G497" s="73" t="s">
        <v>1758</v>
      </c>
      <c r="H497" s="142" t="s">
        <v>1863</v>
      </c>
      <c r="I497" s="140"/>
    </row>
    <row r="498" spans="1:9" ht="12.75">
      <c r="A498" s="79"/>
      <c r="B498" s="79"/>
      <c r="C498" s="79"/>
      <c r="D498" s="79"/>
      <c r="E498" s="80"/>
      <c r="F498" s="79"/>
      <c r="G498" s="73" t="s">
        <v>1759</v>
      </c>
      <c r="H498" s="142" t="s">
        <v>1864</v>
      </c>
      <c r="I498" s="140"/>
    </row>
    <row r="499" spans="1:9" ht="12.75">
      <c r="A499" s="79"/>
      <c r="B499" s="79"/>
      <c r="C499" s="79"/>
      <c r="D499" s="79"/>
      <c r="E499" s="80"/>
      <c r="F499" s="79"/>
      <c r="G499" s="73" t="s">
        <v>1757</v>
      </c>
      <c r="H499" s="142" t="s">
        <v>1865</v>
      </c>
      <c r="I499" s="140"/>
    </row>
    <row r="500" spans="1:9" ht="12.75">
      <c r="A500" s="79"/>
      <c r="B500" s="79"/>
      <c r="C500" s="79"/>
      <c r="D500" s="79"/>
      <c r="E500" s="80"/>
      <c r="F500" s="79"/>
      <c r="G500" s="79" t="s">
        <v>1301</v>
      </c>
      <c r="H500" s="142" t="s">
        <v>1866</v>
      </c>
      <c r="I500" s="140"/>
    </row>
    <row r="501" spans="1:9" ht="12.75">
      <c r="A501" s="79"/>
      <c r="B501" s="79"/>
      <c r="C501" s="79"/>
      <c r="D501" s="79"/>
      <c r="E501" s="80"/>
      <c r="F501" s="79"/>
      <c r="G501" s="79" t="s">
        <v>81</v>
      </c>
      <c r="H501" s="142" t="s">
        <v>1867</v>
      </c>
      <c r="I501" s="140"/>
    </row>
    <row r="502" spans="1:9" ht="12.75">
      <c r="A502" s="79"/>
      <c r="B502" s="79"/>
      <c r="C502" s="79"/>
      <c r="D502" s="79"/>
      <c r="E502" s="79"/>
      <c r="F502" s="79"/>
      <c r="G502" s="79" t="s">
        <v>82</v>
      </c>
      <c r="H502" s="142" t="s">
        <v>1868</v>
      </c>
      <c r="I502" s="140"/>
    </row>
    <row r="503" spans="1:9" ht="12.75">
      <c r="A503" s="79"/>
      <c r="B503" s="79"/>
      <c r="C503" s="79"/>
      <c r="D503" s="79"/>
      <c r="E503" s="79"/>
      <c r="F503" s="79"/>
      <c r="G503" s="79" t="s">
        <v>1461</v>
      </c>
      <c r="H503" s="142" t="s">
        <v>1869</v>
      </c>
      <c r="I503" s="140"/>
    </row>
    <row r="504" spans="1:9" ht="12.75">
      <c r="A504" s="79"/>
      <c r="B504" s="79"/>
      <c r="C504" s="79"/>
      <c r="D504" s="79"/>
      <c r="E504" s="79"/>
      <c r="F504" s="79"/>
      <c r="G504" s="79" t="s">
        <v>1475</v>
      </c>
      <c r="H504" s="142" t="s">
        <v>1870</v>
      </c>
      <c r="I504" s="140"/>
    </row>
    <row r="505" spans="1:9" ht="12.75">
      <c r="A505" s="79"/>
      <c r="B505" s="79"/>
      <c r="C505" s="79"/>
      <c r="D505" s="79"/>
      <c r="E505" s="79"/>
      <c r="F505" s="79"/>
      <c r="G505" s="79" t="s">
        <v>1154</v>
      </c>
      <c r="H505" s="142" t="s">
        <v>1871</v>
      </c>
      <c r="I505" s="140"/>
    </row>
    <row r="506" spans="1:9" ht="12.75">
      <c r="A506" s="79"/>
      <c r="B506" s="79"/>
      <c r="C506" s="79"/>
      <c r="D506" s="79"/>
      <c r="E506" s="79"/>
      <c r="F506" s="79"/>
      <c r="G506" s="79" t="s">
        <v>1360</v>
      </c>
      <c r="H506" s="142" t="s">
        <v>1872</v>
      </c>
      <c r="I506" s="140"/>
    </row>
    <row r="507" spans="1:9" ht="12.75">
      <c r="A507" s="79"/>
      <c r="B507" s="79"/>
      <c r="C507" s="79"/>
      <c r="D507" s="79"/>
      <c r="E507" s="79"/>
      <c r="F507" s="79"/>
      <c r="G507" s="73" t="s">
        <v>1733</v>
      </c>
      <c r="H507" s="142" t="s">
        <v>1873</v>
      </c>
      <c r="I507" s="140"/>
    </row>
    <row r="508" spans="1:9" ht="12.75">
      <c r="A508" s="79"/>
      <c r="B508" s="79"/>
      <c r="C508" s="79"/>
      <c r="D508" s="79"/>
      <c r="E508" s="79"/>
      <c r="F508" s="79"/>
      <c r="G508" s="73" t="s">
        <v>1732</v>
      </c>
      <c r="H508" s="142" t="s">
        <v>1874</v>
      </c>
      <c r="I508" s="140"/>
    </row>
    <row r="509" spans="1:9" ht="12.75">
      <c r="A509" s="79"/>
      <c r="B509" s="79"/>
      <c r="C509" s="79"/>
      <c r="D509" s="79"/>
      <c r="E509" s="79"/>
      <c r="F509" s="79"/>
      <c r="G509" s="73" t="s">
        <v>1820</v>
      </c>
      <c r="H509" s="142" t="s">
        <v>1875</v>
      </c>
      <c r="I509" s="140"/>
    </row>
    <row r="510" spans="1:9" ht="12.75">
      <c r="A510" s="79"/>
      <c r="B510" s="79"/>
      <c r="C510" s="79"/>
      <c r="D510" s="79"/>
      <c r="E510" s="79"/>
      <c r="F510" s="79"/>
      <c r="G510" s="73" t="s">
        <v>1602</v>
      </c>
      <c r="H510" s="142" t="s">
        <v>1876</v>
      </c>
      <c r="I510" s="140"/>
    </row>
    <row r="511" spans="1:9" ht="12.75">
      <c r="A511" s="79"/>
      <c r="B511" s="79"/>
      <c r="C511" s="79"/>
      <c r="D511" s="79"/>
      <c r="E511" s="79"/>
      <c r="F511" s="79"/>
      <c r="G511" s="73" t="s">
        <v>1600</v>
      </c>
      <c r="H511" s="142" t="s">
        <v>1877</v>
      </c>
      <c r="I511" s="140"/>
    </row>
    <row r="512" spans="1:9" ht="12.75">
      <c r="A512" s="79"/>
      <c r="B512" s="79"/>
      <c r="C512" s="79"/>
      <c r="D512" s="79"/>
      <c r="E512" s="79"/>
      <c r="F512" s="79"/>
      <c r="G512" s="73" t="s">
        <v>1601</v>
      </c>
      <c r="H512" s="142" t="s">
        <v>1878</v>
      </c>
      <c r="I512" s="140"/>
    </row>
    <row r="513" spans="1:9" ht="12.75">
      <c r="A513" s="79"/>
      <c r="B513" s="79"/>
      <c r="C513" s="79"/>
      <c r="D513" s="79"/>
      <c r="E513" s="80"/>
      <c r="F513" s="79"/>
      <c r="G513" s="73" t="s">
        <v>1599</v>
      </c>
      <c r="H513" s="142" t="s">
        <v>1879</v>
      </c>
      <c r="I513" s="140"/>
    </row>
    <row r="514" spans="1:9" ht="12.75">
      <c r="A514" s="79"/>
      <c r="B514" s="79"/>
      <c r="C514" s="79"/>
      <c r="D514" s="79"/>
      <c r="E514" s="80"/>
      <c r="F514" s="79"/>
      <c r="G514" s="79" t="s">
        <v>510</v>
      </c>
      <c r="H514" s="142" t="s">
        <v>1880</v>
      </c>
      <c r="I514" s="140"/>
    </row>
    <row r="515" spans="1:9" ht="12.75">
      <c r="A515" s="79"/>
      <c r="B515" s="79"/>
      <c r="C515" s="79"/>
      <c r="D515" s="79"/>
      <c r="E515" s="80"/>
      <c r="F515" s="79"/>
      <c r="G515" s="79" t="s">
        <v>1244</v>
      </c>
      <c r="H515" s="142" t="s">
        <v>1881</v>
      </c>
      <c r="I515" s="140"/>
    </row>
    <row r="516" spans="1:9" ht="12.75">
      <c r="A516" s="79"/>
      <c r="B516" s="79"/>
      <c r="C516" s="79"/>
      <c r="D516" s="79"/>
      <c r="E516" s="80"/>
      <c r="F516" s="79"/>
      <c r="G516" s="73" t="s">
        <v>1688</v>
      </c>
      <c r="H516" s="142" t="s">
        <v>1882</v>
      </c>
      <c r="I516" s="140"/>
    </row>
    <row r="517" spans="1:9" ht="12.75">
      <c r="A517" s="79"/>
      <c r="B517" s="79"/>
      <c r="C517" s="79"/>
      <c r="D517" s="79"/>
      <c r="E517" s="79"/>
      <c r="F517" s="79"/>
      <c r="G517" s="73" t="s">
        <v>1689</v>
      </c>
      <c r="H517" s="142" t="s">
        <v>1883</v>
      </c>
      <c r="I517" s="140"/>
    </row>
    <row r="518" spans="1:9" ht="12.75">
      <c r="A518" s="79"/>
      <c r="B518" s="79"/>
      <c r="C518" s="79"/>
      <c r="D518" s="79"/>
      <c r="E518" s="80"/>
      <c r="F518" s="79"/>
      <c r="G518" s="79" t="s">
        <v>1189</v>
      </c>
      <c r="H518" s="142" t="s">
        <v>1884</v>
      </c>
      <c r="I518" s="140"/>
    </row>
    <row r="519" spans="1:9" ht="12.75">
      <c r="A519" s="79"/>
      <c r="B519" s="79"/>
      <c r="C519" s="79"/>
      <c r="D519" s="79"/>
      <c r="E519" s="79"/>
      <c r="F519" s="79"/>
      <c r="G519" s="79" t="s">
        <v>1462</v>
      </c>
      <c r="H519" s="142" t="s">
        <v>1885</v>
      </c>
      <c r="I519" s="140"/>
    </row>
    <row r="520" spans="1:9" ht="12.75">
      <c r="A520" s="79"/>
      <c r="B520" s="79"/>
      <c r="C520" s="79"/>
      <c r="D520" s="79"/>
      <c r="E520" s="79"/>
      <c r="F520" s="79"/>
      <c r="G520" s="73" t="s">
        <v>1834</v>
      </c>
      <c r="H520" s="142" t="s">
        <v>1886</v>
      </c>
      <c r="I520" s="140"/>
    </row>
    <row r="521" spans="1:9" ht="12.75">
      <c r="A521" s="79"/>
      <c r="B521" s="79"/>
      <c r="C521" s="79"/>
      <c r="D521" s="79"/>
      <c r="E521" s="79"/>
      <c r="F521" s="79"/>
      <c r="G521" s="73" t="s">
        <v>1500</v>
      </c>
      <c r="H521" s="142" t="s">
        <v>1887</v>
      </c>
      <c r="I521" s="140"/>
    </row>
    <row r="522" spans="1:9" ht="12.75">
      <c r="A522" s="79"/>
      <c r="B522" s="79"/>
      <c r="C522" s="79"/>
      <c r="D522" s="79"/>
      <c r="E522" s="79"/>
      <c r="F522" s="79"/>
      <c r="G522" s="73" t="s">
        <v>1498</v>
      </c>
      <c r="H522" s="142" t="s">
        <v>1888</v>
      </c>
      <c r="I522" s="140"/>
    </row>
    <row r="523" spans="1:9" ht="12.75">
      <c r="A523" s="79"/>
      <c r="B523" s="79"/>
      <c r="C523" s="79"/>
      <c r="D523" s="79"/>
      <c r="E523" s="79"/>
      <c r="F523" s="79"/>
      <c r="G523" s="73" t="s">
        <v>1499</v>
      </c>
      <c r="H523" s="142" t="s">
        <v>1889</v>
      </c>
      <c r="I523" s="140"/>
    </row>
    <row r="524" spans="1:9" ht="12.75">
      <c r="A524" s="79"/>
      <c r="B524" s="79"/>
      <c r="C524" s="79"/>
      <c r="D524" s="79"/>
      <c r="E524" s="79"/>
      <c r="F524" s="79"/>
      <c r="G524" s="73" t="s">
        <v>1497</v>
      </c>
      <c r="H524" s="142" t="s">
        <v>1890</v>
      </c>
      <c r="I524" s="140"/>
    </row>
    <row r="525" spans="1:9" ht="12.75">
      <c r="A525" s="79"/>
      <c r="B525" s="79"/>
      <c r="C525" s="79"/>
      <c r="D525" s="79"/>
      <c r="E525" s="79"/>
      <c r="F525" s="79"/>
      <c r="G525" s="73" t="s">
        <v>22</v>
      </c>
      <c r="H525" s="142" t="s">
        <v>1891</v>
      </c>
      <c r="I525" s="140"/>
    </row>
    <row r="526" spans="1:9" ht="12.75">
      <c r="A526" s="79"/>
      <c r="B526" s="79"/>
      <c r="C526" s="79"/>
      <c r="D526" s="79"/>
      <c r="E526" s="80"/>
      <c r="F526" s="79"/>
      <c r="G526" s="79" t="s">
        <v>1361</v>
      </c>
      <c r="H526" s="142" t="s">
        <v>1892</v>
      </c>
      <c r="I526" s="140"/>
    </row>
    <row r="527" spans="1:9" ht="12.75">
      <c r="A527" s="79"/>
      <c r="B527" s="79"/>
      <c r="C527" s="79"/>
      <c r="D527" s="79"/>
      <c r="E527" s="80"/>
      <c r="F527" s="79"/>
      <c r="G527" s="79" t="s">
        <v>1362</v>
      </c>
      <c r="H527" s="142" t="s">
        <v>1893</v>
      </c>
      <c r="I527" s="140"/>
    </row>
    <row r="528" spans="1:9" ht="12.75">
      <c r="A528" s="79"/>
      <c r="B528" s="79"/>
      <c r="C528" s="79"/>
      <c r="D528" s="79"/>
      <c r="E528" s="79"/>
      <c r="F528" s="79"/>
      <c r="G528" s="79" t="s">
        <v>1479</v>
      </c>
      <c r="H528" s="142" t="s">
        <v>1894</v>
      </c>
      <c r="I528" s="140"/>
    </row>
    <row r="529" spans="1:9" ht="12.75">
      <c r="A529" s="79"/>
      <c r="B529" s="79"/>
      <c r="C529" s="79"/>
      <c r="D529" s="79"/>
      <c r="E529" s="79"/>
      <c r="F529" s="79"/>
      <c r="G529" s="79" t="s">
        <v>1211</v>
      </c>
      <c r="H529" s="142" t="s">
        <v>1895</v>
      </c>
      <c r="I529" s="140"/>
    </row>
    <row r="530" spans="1:9" ht="12.75">
      <c r="A530" s="79"/>
      <c r="B530" s="79"/>
      <c r="C530" s="79"/>
      <c r="D530" s="79"/>
      <c r="E530" s="79"/>
      <c r="F530" s="79"/>
      <c r="G530" s="79" t="s">
        <v>1245</v>
      </c>
      <c r="H530" s="142" t="s">
        <v>1896</v>
      </c>
      <c r="I530" s="140"/>
    </row>
    <row r="531" spans="1:9" ht="12.75">
      <c r="A531" s="79"/>
      <c r="B531" s="79"/>
      <c r="C531" s="79"/>
      <c r="D531" s="79"/>
      <c r="E531" s="79"/>
      <c r="F531" s="79"/>
      <c r="G531" s="79" t="s">
        <v>1363</v>
      </c>
      <c r="H531" s="142" t="s">
        <v>1897</v>
      </c>
      <c r="I531" s="140"/>
    </row>
    <row r="532" spans="1:9" ht="12.75">
      <c r="A532" s="79"/>
      <c r="B532" s="79"/>
      <c r="C532" s="79"/>
      <c r="D532" s="79"/>
      <c r="E532" s="79"/>
      <c r="F532" s="79"/>
      <c r="G532" s="73" t="s">
        <v>1827</v>
      </c>
      <c r="H532" s="142" t="s">
        <v>1898</v>
      </c>
      <c r="I532" s="140"/>
    </row>
    <row r="533" spans="1:9" ht="12.75">
      <c r="A533" s="79"/>
      <c r="B533" s="79"/>
      <c r="C533" s="79"/>
      <c r="D533" s="79"/>
      <c r="E533" s="79"/>
      <c r="F533" s="79"/>
      <c r="G533" s="73" t="s">
        <v>1562</v>
      </c>
      <c r="H533" s="142" t="s">
        <v>1899</v>
      </c>
      <c r="I533" s="140"/>
    </row>
    <row r="534" spans="1:9" ht="12.75">
      <c r="A534" s="79"/>
      <c r="B534" s="79"/>
      <c r="C534" s="79"/>
      <c r="D534" s="79"/>
      <c r="E534" s="79"/>
      <c r="F534" s="79"/>
      <c r="G534" s="73" t="s">
        <v>1560</v>
      </c>
      <c r="H534" s="142" t="s">
        <v>1900</v>
      </c>
      <c r="I534" s="140"/>
    </row>
    <row r="535" spans="1:9" ht="12.75">
      <c r="A535" s="79"/>
      <c r="B535" s="79"/>
      <c r="C535" s="79"/>
      <c r="D535" s="79"/>
      <c r="E535" s="79"/>
      <c r="F535" s="79"/>
      <c r="G535" s="73" t="s">
        <v>1561</v>
      </c>
      <c r="H535" s="142" t="s">
        <v>1901</v>
      </c>
      <c r="I535" s="140"/>
    </row>
    <row r="536" spans="1:9" ht="12.75">
      <c r="A536" s="79"/>
      <c r="B536" s="79"/>
      <c r="C536" s="79"/>
      <c r="D536" s="79"/>
      <c r="E536" s="79"/>
      <c r="F536" s="79"/>
      <c r="G536" s="73" t="s">
        <v>1559</v>
      </c>
      <c r="H536" s="142" t="s">
        <v>1902</v>
      </c>
      <c r="I536" s="140"/>
    </row>
    <row r="537" spans="1:9" ht="12.75">
      <c r="A537" s="79"/>
      <c r="B537" s="79"/>
      <c r="C537" s="79"/>
      <c r="D537" s="79"/>
      <c r="E537" s="79"/>
      <c r="F537" s="79"/>
      <c r="G537" s="79" t="s">
        <v>534</v>
      </c>
      <c r="H537" s="142" t="s">
        <v>1903</v>
      </c>
      <c r="I537" s="140"/>
    </row>
    <row r="538" spans="1:9" ht="12.75">
      <c r="A538" s="79"/>
      <c r="B538" s="79"/>
      <c r="C538" s="79"/>
      <c r="D538" s="79"/>
      <c r="E538" s="80"/>
      <c r="F538" s="79"/>
      <c r="G538" s="73" t="s">
        <v>1825</v>
      </c>
      <c r="H538" s="142" t="s">
        <v>1904</v>
      </c>
      <c r="I538" s="140"/>
    </row>
    <row r="539" spans="1:9" ht="12.75">
      <c r="A539" s="79"/>
      <c r="B539" s="79"/>
      <c r="C539" s="79"/>
      <c r="D539" s="79"/>
      <c r="E539" s="80"/>
      <c r="F539" s="79"/>
      <c r="G539" s="73" t="s">
        <v>1693</v>
      </c>
      <c r="H539" s="142" t="s">
        <v>1905</v>
      </c>
      <c r="I539" s="140"/>
    </row>
    <row r="540" spans="1:9" ht="12.75">
      <c r="A540" s="79"/>
      <c r="B540" s="79"/>
      <c r="C540" s="79"/>
      <c r="D540" s="79"/>
      <c r="E540" s="80"/>
      <c r="F540" s="79"/>
      <c r="G540" s="73" t="s">
        <v>1692</v>
      </c>
      <c r="H540" s="142" t="s">
        <v>1906</v>
      </c>
      <c r="I540" s="140"/>
    </row>
    <row r="541" spans="1:9" ht="12.75">
      <c r="A541" s="79"/>
      <c r="B541" s="79"/>
      <c r="C541" s="79"/>
      <c r="D541" s="79"/>
      <c r="E541" s="80"/>
      <c r="F541" s="79"/>
      <c r="G541" s="73" t="s">
        <v>1734</v>
      </c>
      <c r="H541" s="142" t="s">
        <v>1907</v>
      </c>
      <c r="I541" s="140"/>
    </row>
    <row r="542" spans="1:9" ht="12.75">
      <c r="A542" s="79"/>
      <c r="B542" s="79"/>
      <c r="C542" s="79"/>
      <c r="D542" s="79"/>
      <c r="E542" s="80"/>
      <c r="F542" s="79"/>
      <c r="G542" s="73" t="s">
        <v>1735</v>
      </c>
      <c r="H542" s="142" t="s">
        <v>1908</v>
      </c>
      <c r="I542" s="140"/>
    </row>
    <row r="543" spans="1:9" ht="12.75">
      <c r="A543" s="79"/>
      <c r="B543" s="79"/>
      <c r="C543" s="79"/>
      <c r="D543" s="79"/>
      <c r="E543" s="80"/>
      <c r="F543" s="79"/>
      <c r="G543" s="73" t="s">
        <v>1736</v>
      </c>
      <c r="H543" s="142" t="s">
        <v>1909</v>
      </c>
      <c r="I543" s="140"/>
    </row>
    <row r="544" spans="1:9" ht="12.75">
      <c r="A544" s="79"/>
      <c r="B544" s="79"/>
      <c r="C544" s="79"/>
      <c r="D544" s="79"/>
      <c r="E544" s="79"/>
      <c r="F544" s="79"/>
      <c r="G544" s="73" t="s">
        <v>1737</v>
      </c>
      <c r="H544" s="142" t="s">
        <v>1910</v>
      </c>
      <c r="I544" s="140"/>
    </row>
    <row r="545" spans="1:9" ht="12.75">
      <c r="A545" s="79"/>
      <c r="B545" s="79"/>
      <c r="C545" s="79"/>
      <c r="D545" s="79"/>
      <c r="E545" s="79"/>
      <c r="F545" s="79"/>
      <c r="G545" s="79" t="s">
        <v>543</v>
      </c>
      <c r="H545" s="142" t="s">
        <v>1911</v>
      </c>
      <c r="I545" s="140"/>
    </row>
    <row r="546" spans="1:9" ht="12.75">
      <c r="A546" s="79"/>
      <c r="B546" s="79"/>
      <c r="C546" s="79"/>
      <c r="D546" s="79"/>
      <c r="E546" s="79"/>
      <c r="F546" s="79"/>
      <c r="G546" s="73" t="s">
        <v>1570</v>
      </c>
      <c r="H546" s="142" t="s">
        <v>1912</v>
      </c>
      <c r="I546" s="140"/>
    </row>
    <row r="547" spans="1:9" ht="12.75">
      <c r="A547" s="79"/>
      <c r="B547" s="79"/>
      <c r="C547" s="79"/>
      <c r="D547" s="79"/>
      <c r="E547" s="79"/>
      <c r="F547" s="79"/>
      <c r="G547" s="73" t="s">
        <v>1568</v>
      </c>
      <c r="H547" s="142" t="s">
        <v>1913</v>
      </c>
      <c r="I547" s="140"/>
    </row>
    <row r="548" spans="1:9" ht="12.75">
      <c r="A548" s="79"/>
      <c r="B548" s="79"/>
      <c r="C548" s="79"/>
      <c r="D548" s="79"/>
      <c r="E548" s="79"/>
      <c r="F548" s="79"/>
      <c r="G548" s="73" t="s">
        <v>1569</v>
      </c>
      <c r="H548" s="142" t="s">
        <v>1914</v>
      </c>
      <c r="I548" s="140"/>
    </row>
    <row r="549" spans="1:9" ht="12.75">
      <c r="A549" s="79"/>
      <c r="B549" s="79"/>
      <c r="C549" s="79"/>
      <c r="D549" s="79"/>
      <c r="E549" s="80"/>
      <c r="F549" s="79"/>
      <c r="G549" s="73" t="s">
        <v>1567</v>
      </c>
      <c r="H549" s="142" t="s">
        <v>1915</v>
      </c>
      <c r="I549" s="140"/>
    </row>
    <row r="550" spans="1:9" ht="12.75">
      <c r="A550" s="79"/>
      <c r="B550" s="79"/>
      <c r="C550" s="79"/>
      <c r="D550" s="79"/>
      <c r="E550" s="79"/>
      <c r="F550" s="79"/>
      <c r="G550" s="79" t="s">
        <v>1309</v>
      </c>
      <c r="H550" s="142" t="s">
        <v>1916</v>
      </c>
      <c r="I550" s="140"/>
    </row>
    <row r="551" spans="1:9" ht="12.75">
      <c r="A551" s="79"/>
      <c r="B551" s="79"/>
      <c r="C551" s="79"/>
      <c r="D551" s="79"/>
      <c r="E551" s="79"/>
      <c r="F551" s="79"/>
      <c r="G551" s="79" t="s">
        <v>1282</v>
      </c>
      <c r="H551" s="142" t="s">
        <v>1917</v>
      </c>
      <c r="I551" s="140"/>
    </row>
    <row r="552" spans="1:9" ht="12.75">
      <c r="A552" s="79"/>
      <c r="B552" s="79"/>
      <c r="C552" s="79"/>
      <c r="D552" s="79"/>
      <c r="E552" s="79"/>
      <c r="F552" s="79"/>
      <c r="G552" s="73" t="s">
        <v>1652</v>
      </c>
      <c r="H552" s="142" t="s">
        <v>1918</v>
      </c>
      <c r="I552" s="140"/>
    </row>
    <row r="553" spans="1:9" ht="12.75">
      <c r="A553" s="79"/>
      <c r="B553" s="79"/>
      <c r="C553" s="79"/>
      <c r="D553" s="79"/>
      <c r="E553" s="79"/>
      <c r="F553" s="79"/>
      <c r="G553" s="79" t="s">
        <v>1376</v>
      </c>
      <c r="H553" s="142" t="s">
        <v>1919</v>
      </c>
      <c r="I553" s="140"/>
    </row>
    <row r="554" spans="1:9" ht="12.75">
      <c r="A554" s="79"/>
      <c r="B554" s="79"/>
      <c r="C554" s="79"/>
      <c r="D554" s="79"/>
      <c r="E554" s="79"/>
      <c r="F554" s="79"/>
      <c r="G554" s="73" t="s">
        <v>1720</v>
      </c>
      <c r="H554" s="142" t="s">
        <v>1920</v>
      </c>
      <c r="I554" s="140"/>
    </row>
    <row r="555" spans="1:9" ht="12.75">
      <c r="A555" s="79"/>
      <c r="B555" s="79"/>
      <c r="C555" s="79"/>
      <c r="D555" s="79"/>
      <c r="E555" s="79"/>
      <c r="F555" s="79"/>
      <c r="G555" s="73" t="s">
        <v>1721</v>
      </c>
      <c r="H555" s="142" t="s">
        <v>1921</v>
      </c>
      <c r="I555" s="140"/>
    </row>
    <row r="556" spans="1:9" ht="12.75">
      <c r="A556" s="79"/>
      <c r="B556" s="79"/>
      <c r="C556" s="79"/>
      <c r="D556" s="79"/>
      <c r="E556" s="79"/>
      <c r="F556" s="79"/>
      <c r="G556" s="79" t="s">
        <v>65</v>
      </c>
      <c r="H556" s="142" t="s">
        <v>1922</v>
      </c>
      <c r="I556" s="140"/>
    </row>
    <row r="557" spans="1:9" ht="12.75">
      <c r="A557" s="79"/>
      <c r="B557" s="79"/>
      <c r="C557" s="79"/>
      <c r="D557" s="79"/>
      <c r="E557" s="80"/>
      <c r="F557" s="79"/>
      <c r="G557" s="73" t="s">
        <v>1681</v>
      </c>
      <c r="H557" s="142" t="s">
        <v>1923</v>
      </c>
      <c r="I557" s="140"/>
    </row>
    <row r="558" spans="1:9" ht="12.75">
      <c r="A558" s="79"/>
      <c r="B558" s="79"/>
      <c r="C558" s="79"/>
      <c r="D558" s="79"/>
      <c r="E558" s="79"/>
      <c r="F558" s="79"/>
      <c r="G558" s="73" t="s">
        <v>1806</v>
      </c>
      <c r="H558" s="142" t="s">
        <v>1924</v>
      </c>
      <c r="I558" s="140"/>
    </row>
    <row r="559" spans="1:9" ht="12.75">
      <c r="A559" s="79"/>
      <c r="B559" s="79"/>
      <c r="C559" s="79"/>
      <c r="D559" s="79"/>
      <c r="E559" s="79"/>
      <c r="F559" s="79"/>
      <c r="G559" s="79" t="s">
        <v>558</v>
      </c>
      <c r="H559" s="142" t="s">
        <v>1925</v>
      </c>
      <c r="I559" s="140"/>
    </row>
    <row r="560" spans="1:9" ht="12.75">
      <c r="A560" s="79"/>
      <c r="B560" s="79"/>
      <c r="C560" s="79"/>
      <c r="D560" s="79"/>
      <c r="E560" s="79"/>
      <c r="F560" s="79"/>
      <c r="G560" s="79" t="s">
        <v>560</v>
      </c>
      <c r="H560" s="142" t="s">
        <v>1926</v>
      </c>
      <c r="I560" s="140"/>
    </row>
    <row r="561" spans="1:9" ht="12.75">
      <c r="A561" s="79"/>
      <c r="B561" s="79"/>
      <c r="C561" s="79"/>
      <c r="D561" s="79"/>
      <c r="E561" s="79"/>
      <c r="F561" s="79"/>
      <c r="G561" s="79" t="s">
        <v>562</v>
      </c>
      <c r="H561" s="142" t="s">
        <v>1927</v>
      </c>
      <c r="I561" s="140"/>
    </row>
    <row r="562" spans="1:9" ht="12.75">
      <c r="A562" s="79"/>
      <c r="B562" s="79"/>
      <c r="C562" s="79"/>
      <c r="D562" s="79"/>
      <c r="E562" s="80"/>
      <c r="F562" s="79"/>
      <c r="G562" s="79" t="s">
        <v>564</v>
      </c>
      <c r="H562" s="142" t="s">
        <v>1928</v>
      </c>
      <c r="I562" s="140"/>
    </row>
    <row r="563" spans="1:9" ht="12.75">
      <c r="A563" s="79"/>
      <c r="B563" s="79"/>
      <c r="C563" s="79"/>
      <c r="D563" s="79"/>
      <c r="E563" s="80"/>
      <c r="F563" s="79"/>
      <c r="G563" s="79" t="s">
        <v>566</v>
      </c>
      <c r="H563" s="142" t="s">
        <v>1929</v>
      </c>
      <c r="I563" s="140"/>
    </row>
    <row r="564" spans="1:9" ht="12.75">
      <c r="A564" s="79"/>
      <c r="B564" s="79"/>
      <c r="C564" s="79"/>
      <c r="D564" s="79"/>
      <c r="E564" s="79"/>
      <c r="F564" s="79"/>
      <c r="G564" s="79" t="s">
        <v>568</v>
      </c>
      <c r="H564" s="142" t="s">
        <v>1930</v>
      </c>
      <c r="I564" s="140"/>
    </row>
    <row r="565" spans="1:9" ht="12.75">
      <c r="A565" s="79"/>
      <c r="B565" s="79"/>
      <c r="C565" s="79"/>
      <c r="D565" s="79"/>
      <c r="E565" s="80"/>
      <c r="F565" s="79"/>
      <c r="G565" s="79" t="s">
        <v>570</v>
      </c>
      <c r="H565" s="142" t="s">
        <v>1931</v>
      </c>
      <c r="I565" s="140"/>
    </row>
    <row r="566" spans="1:9" ht="12.75">
      <c r="A566" s="79"/>
      <c r="B566" s="79"/>
      <c r="C566" s="79"/>
      <c r="D566" s="79"/>
      <c r="E566" s="79"/>
      <c r="F566" s="79"/>
      <c r="G566" s="79" t="s">
        <v>21</v>
      </c>
      <c r="H566" s="142" t="s">
        <v>1932</v>
      </c>
      <c r="I566" s="140"/>
    </row>
    <row r="567" spans="1:9" ht="12.75">
      <c r="A567" s="79"/>
      <c r="B567" s="79"/>
      <c r="C567" s="79"/>
      <c r="D567" s="79"/>
      <c r="E567" s="79"/>
      <c r="F567" s="79"/>
      <c r="G567" s="73" t="s">
        <v>1805</v>
      </c>
      <c r="H567" s="142" t="s">
        <v>1933</v>
      </c>
      <c r="I567" s="140"/>
    </row>
    <row r="568" spans="1:9" ht="12.75">
      <c r="A568" s="79"/>
      <c r="B568" s="79"/>
      <c r="C568" s="79"/>
      <c r="D568" s="79"/>
      <c r="E568" s="80"/>
      <c r="F568" s="79"/>
      <c r="G568" s="79" t="s">
        <v>574</v>
      </c>
      <c r="H568" s="142" t="s">
        <v>1934</v>
      </c>
      <c r="I568" s="140"/>
    </row>
    <row r="569" spans="1:9" ht="12.75">
      <c r="A569" s="79"/>
      <c r="B569" s="79"/>
      <c r="C569" s="79"/>
      <c r="D569" s="79"/>
      <c r="E569" s="79"/>
      <c r="F569" s="79"/>
      <c r="G569" s="79" t="s">
        <v>576</v>
      </c>
      <c r="H569" s="142" t="s">
        <v>1935</v>
      </c>
      <c r="I569" s="140"/>
    </row>
    <row r="570" spans="1:9" ht="12.75">
      <c r="A570" s="79"/>
      <c r="B570" s="79"/>
      <c r="C570" s="79"/>
      <c r="D570" s="79"/>
      <c r="E570" s="79"/>
      <c r="F570" s="79"/>
      <c r="G570" s="79" t="s">
        <v>578</v>
      </c>
      <c r="H570" s="142" t="s">
        <v>1936</v>
      </c>
      <c r="I570" s="140"/>
    </row>
    <row r="571" spans="1:9" ht="12.75">
      <c r="A571" s="79"/>
      <c r="B571" s="79"/>
      <c r="C571" s="79"/>
      <c r="D571" s="79"/>
      <c r="E571" s="80"/>
      <c r="F571" s="79"/>
      <c r="G571" s="79" t="s">
        <v>580</v>
      </c>
      <c r="H571" s="142" t="s">
        <v>1937</v>
      </c>
      <c r="I571" s="140"/>
    </row>
    <row r="572" spans="1:9" ht="12.75">
      <c r="A572" s="79"/>
      <c r="B572" s="79"/>
      <c r="C572" s="79"/>
      <c r="D572" s="79"/>
      <c r="E572" s="80"/>
      <c r="F572" s="79"/>
      <c r="G572" s="79" t="s">
        <v>582</v>
      </c>
      <c r="H572" s="142" t="s">
        <v>1938</v>
      </c>
      <c r="I572" s="140"/>
    </row>
    <row r="573" spans="1:9" ht="12.75">
      <c r="A573" s="79"/>
      <c r="B573" s="79"/>
      <c r="C573" s="79"/>
      <c r="D573" s="79"/>
      <c r="E573" s="80"/>
      <c r="F573" s="79"/>
      <c r="G573" s="79" t="s">
        <v>584</v>
      </c>
      <c r="H573" s="142" t="s">
        <v>1939</v>
      </c>
      <c r="I573" s="140"/>
    </row>
    <row r="574" spans="1:9" ht="12.75">
      <c r="A574" s="79"/>
      <c r="B574" s="79"/>
      <c r="C574" s="79"/>
      <c r="D574" s="79"/>
      <c r="E574" s="80"/>
      <c r="F574" s="79"/>
      <c r="G574" s="73" t="s">
        <v>1660</v>
      </c>
      <c r="H574" s="142" t="s">
        <v>1940</v>
      </c>
      <c r="I574" s="140"/>
    </row>
    <row r="575" spans="1:9" ht="12.75">
      <c r="A575" s="79"/>
      <c r="B575" s="79"/>
      <c r="C575" s="79"/>
      <c r="D575" s="79"/>
      <c r="E575" s="80"/>
      <c r="F575" s="79"/>
      <c r="G575" s="73" t="s">
        <v>1661</v>
      </c>
      <c r="H575" s="142" t="s">
        <v>1941</v>
      </c>
      <c r="I575" s="140"/>
    </row>
    <row r="576" spans="1:9" ht="12.75">
      <c r="A576" s="79"/>
      <c r="B576" s="79"/>
      <c r="C576" s="79"/>
      <c r="D576" s="79"/>
      <c r="E576" s="80"/>
      <c r="F576" s="79"/>
      <c r="G576" s="79" t="s">
        <v>66</v>
      </c>
      <c r="H576" s="142" t="s">
        <v>1942</v>
      </c>
      <c r="I576" s="140"/>
    </row>
    <row r="577" spans="1:9" ht="12.75">
      <c r="A577" s="79"/>
      <c r="B577" s="79"/>
      <c r="C577" s="79"/>
      <c r="D577" s="79"/>
      <c r="E577" s="80"/>
      <c r="F577" s="79"/>
      <c r="G577" s="73" t="s">
        <v>1543</v>
      </c>
      <c r="H577" s="142" t="s">
        <v>1943</v>
      </c>
      <c r="I577" s="140"/>
    </row>
    <row r="578" spans="1:9" ht="12.75">
      <c r="A578" s="79"/>
      <c r="B578" s="79"/>
      <c r="C578" s="79"/>
      <c r="D578" s="79"/>
      <c r="E578" s="80"/>
      <c r="F578" s="79"/>
      <c r="G578" s="73" t="s">
        <v>1774</v>
      </c>
      <c r="H578" s="142" t="s">
        <v>1944</v>
      </c>
      <c r="I578" s="140"/>
    </row>
    <row r="579" spans="1:9" ht="12.75">
      <c r="A579" s="79"/>
      <c r="B579" s="79"/>
      <c r="C579" s="79"/>
      <c r="D579" s="79"/>
      <c r="E579" s="79"/>
      <c r="F579" s="79"/>
      <c r="G579" s="73" t="s">
        <v>1657</v>
      </c>
      <c r="H579" s="142" t="s">
        <v>1945</v>
      </c>
      <c r="I579" s="140"/>
    </row>
    <row r="580" spans="1:9" ht="12.75">
      <c r="A580" s="79"/>
      <c r="B580" s="79"/>
      <c r="C580" s="79"/>
      <c r="D580" s="79"/>
      <c r="E580" s="80"/>
      <c r="F580" s="79"/>
      <c r="G580" s="73" t="s">
        <v>1654</v>
      </c>
      <c r="H580" s="142" t="s">
        <v>1946</v>
      </c>
      <c r="I580" s="140"/>
    </row>
    <row r="581" spans="1:9" ht="12.75">
      <c r="A581" s="79"/>
      <c r="B581" s="79"/>
      <c r="C581" s="79"/>
      <c r="D581" s="79"/>
      <c r="E581" s="80"/>
      <c r="F581" s="79"/>
      <c r="G581" s="73" t="s">
        <v>1658</v>
      </c>
      <c r="H581" s="142" t="s">
        <v>1947</v>
      </c>
      <c r="I581" s="140"/>
    </row>
    <row r="582" spans="1:9" ht="12.75">
      <c r="A582" s="79"/>
      <c r="B582" s="79"/>
      <c r="C582" s="79"/>
      <c r="D582" s="79"/>
      <c r="E582" s="80"/>
      <c r="F582" s="79"/>
      <c r="G582" s="73" t="s">
        <v>1659</v>
      </c>
      <c r="H582" s="142" t="s">
        <v>1948</v>
      </c>
      <c r="I582" s="140"/>
    </row>
    <row r="583" spans="1:9" ht="12.75">
      <c r="A583" s="79"/>
      <c r="B583" s="79"/>
      <c r="C583" s="79"/>
      <c r="D583" s="79"/>
      <c r="E583" s="80"/>
      <c r="F583" s="79"/>
      <c r="G583" s="79" t="s">
        <v>1364</v>
      </c>
      <c r="H583" s="142" t="s">
        <v>1949</v>
      </c>
      <c r="I583" s="140"/>
    </row>
    <row r="584" spans="1:9" ht="12.75">
      <c r="A584" s="79"/>
      <c r="B584" s="79"/>
      <c r="C584" s="79"/>
      <c r="D584" s="79"/>
      <c r="E584" s="80"/>
      <c r="F584" s="79"/>
      <c r="G584" s="79" t="s">
        <v>1365</v>
      </c>
      <c r="H584" s="142" t="s">
        <v>1950</v>
      </c>
      <c r="I584" s="140"/>
    </row>
    <row r="585" spans="1:9" ht="12.75">
      <c r="A585" s="79"/>
      <c r="B585" s="79"/>
      <c r="C585" s="79"/>
      <c r="D585" s="79"/>
      <c r="E585" s="80"/>
      <c r="F585" s="79"/>
      <c r="G585" s="79" t="s">
        <v>597</v>
      </c>
      <c r="H585" s="142" t="s">
        <v>1951</v>
      </c>
      <c r="I585" s="140"/>
    </row>
    <row r="586" spans="1:9" ht="12.75">
      <c r="A586" s="79"/>
      <c r="B586" s="79"/>
      <c r="C586" s="79"/>
      <c r="D586" s="79"/>
      <c r="E586" s="79"/>
      <c r="F586" s="79"/>
      <c r="G586" s="73" t="s">
        <v>1751</v>
      </c>
      <c r="H586" s="142" t="s">
        <v>1952</v>
      </c>
      <c r="I586" s="140"/>
    </row>
    <row r="587" spans="1:9" ht="12.75">
      <c r="A587" s="79"/>
      <c r="B587" s="79"/>
      <c r="C587" s="79"/>
      <c r="D587" s="79"/>
      <c r="E587" s="79"/>
      <c r="F587" s="79"/>
      <c r="G587" s="73" t="s">
        <v>1755</v>
      </c>
      <c r="H587" s="142" t="s">
        <v>1953</v>
      </c>
      <c r="I587" s="140"/>
    </row>
    <row r="588" spans="1:9" ht="12.75">
      <c r="A588" s="79"/>
      <c r="B588" s="79"/>
      <c r="C588" s="79"/>
      <c r="D588" s="79"/>
      <c r="E588" s="80"/>
      <c r="F588" s="79"/>
      <c r="G588" s="73" t="s">
        <v>1753</v>
      </c>
      <c r="H588" s="142" t="s">
        <v>1954</v>
      </c>
      <c r="I588" s="140"/>
    </row>
    <row r="589" spans="1:9" ht="12.75">
      <c r="A589" s="79"/>
      <c r="B589" s="79"/>
      <c r="C589" s="79"/>
      <c r="D589" s="79"/>
      <c r="E589" s="79"/>
      <c r="F589" s="79"/>
      <c r="G589" s="73" t="s">
        <v>1754</v>
      </c>
      <c r="H589" s="142" t="s">
        <v>1955</v>
      </c>
      <c r="I589" s="140"/>
    </row>
    <row r="590" spans="1:9" ht="12.75">
      <c r="A590" s="79"/>
      <c r="B590" s="79"/>
      <c r="C590" s="79"/>
      <c r="D590" s="79"/>
      <c r="E590" s="79"/>
      <c r="F590" s="79"/>
      <c r="G590" s="73" t="s">
        <v>1752</v>
      </c>
      <c r="H590" s="142" t="s">
        <v>1956</v>
      </c>
      <c r="I590" s="140"/>
    </row>
    <row r="591" spans="1:9" ht="12.75">
      <c r="A591" s="79"/>
      <c r="B591" s="79"/>
      <c r="C591" s="79"/>
      <c r="D591" s="79"/>
      <c r="E591" s="79"/>
      <c r="F591" s="79"/>
      <c r="G591" s="79" t="s">
        <v>1366</v>
      </c>
      <c r="H591" s="142" t="s">
        <v>1957</v>
      </c>
      <c r="I591" s="140"/>
    </row>
    <row r="592" spans="1:9" ht="12.75">
      <c r="A592" s="79"/>
      <c r="B592" s="79"/>
      <c r="C592" s="79"/>
      <c r="D592" s="79"/>
      <c r="E592" s="79"/>
      <c r="F592" s="79"/>
      <c r="G592" s="79" t="s">
        <v>1367</v>
      </c>
      <c r="H592" s="142" t="s">
        <v>1958</v>
      </c>
      <c r="I592" s="140"/>
    </row>
    <row r="593" spans="1:8" ht="12.75">
      <c r="A593" s="79"/>
      <c r="B593" s="79"/>
      <c r="C593" s="79"/>
      <c r="D593" s="79"/>
      <c r="E593" s="79"/>
      <c r="F593" s="79"/>
      <c r="G593" s="73"/>
      <c r="H593" s="81"/>
    </row>
    <row r="594" spans="1:8" ht="12.75">
      <c r="A594" s="79"/>
      <c r="B594" s="79"/>
      <c r="C594" s="79"/>
      <c r="D594" s="79"/>
      <c r="E594" s="80"/>
      <c r="F594" s="79"/>
      <c r="G594" s="73"/>
      <c r="H594" s="81"/>
    </row>
    <row r="595" spans="1:8" ht="12.75">
      <c r="A595" s="79"/>
      <c r="B595" s="79"/>
      <c r="C595" s="79"/>
      <c r="D595" s="79"/>
      <c r="E595" s="79"/>
      <c r="F595" s="79"/>
      <c r="G595" s="73"/>
      <c r="H595" s="81"/>
    </row>
    <row r="596" spans="1:8" ht="12.75">
      <c r="A596" s="79"/>
      <c r="B596" s="79"/>
      <c r="C596" s="79"/>
      <c r="D596" s="79"/>
      <c r="E596" s="79"/>
      <c r="F596" s="79"/>
      <c r="G596" s="73"/>
      <c r="H596" s="81"/>
    </row>
    <row r="597" spans="1:8" ht="12.75">
      <c r="A597" s="79"/>
      <c r="B597" s="79"/>
      <c r="C597" s="79"/>
      <c r="D597" s="79"/>
      <c r="E597" s="80"/>
      <c r="F597" s="79"/>
      <c r="G597" s="73"/>
      <c r="H597" s="81"/>
    </row>
    <row r="598" spans="1:8" ht="12.75">
      <c r="A598" s="79"/>
      <c r="B598" s="79"/>
      <c r="C598" s="79"/>
      <c r="D598" s="79"/>
      <c r="E598" s="80"/>
      <c r="F598" s="79"/>
      <c r="G598" s="73"/>
      <c r="H598" s="81"/>
    </row>
    <row r="599" spans="1:8" ht="12.75">
      <c r="A599" s="79"/>
      <c r="B599" s="79"/>
      <c r="C599" s="79"/>
      <c r="D599" s="79"/>
      <c r="E599" s="79"/>
      <c r="F599" s="79"/>
      <c r="G599" s="73"/>
      <c r="H599" s="81"/>
    </row>
    <row r="600" spans="1:8" ht="12.75">
      <c r="A600" s="79"/>
      <c r="B600" s="79"/>
      <c r="C600" s="79"/>
      <c r="D600" s="79"/>
      <c r="E600" s="79"/>
      <c r="F600" s="79"/>
      <c r="G600" s="73"/>
      <c r="H600" s="81"/>
    </row>
    <row r="601" spans="1:8" ht="12.75">
      <c r="A601" s="79"/>
      <c r="B601" s="79"/>
      <c r="C601" s="79"/>
      <c r="D601" s="79"/>
      <c r="E601" s="79"/>
      <c r="F601" s="79"/>
      <c r="G601" s="79"/>
      <c r="H601" s="79"/>
    </row>
    <row r="602" spans="1:8" ht="12.75">
      <c r="A602" s="79"/>
      <c r="B602" s="79"/>
      <c r="C602" s="79"/>
      <c r="D602" s="79"/>
      <c r="E602" s="79"/>
      <c r="F602" s="79"/>
      <c r="G602" s="73"/>
      <c r="H602" s="79"/>
    </row>
    <row r="603" spans="1:8" ht="12.75">
      <c r="A603" s="79"/>
      <c r="B603" s="79"/>
      <c r="C603" s="79"/>
      <c r="D603" s="79"/>
      <c r="E603" s="80"/>
      <c r="F603" s="79"/>
      <c r="G603" s="73"/>
      <c r="H603" s="79"/>
    </row>
    <row r="604" spans="1:8" ht="12.75">
      <c r="A604" s="79"/>
      <c r="B604" s="79"/>
      <c r="C604" s="79"/>
      <c r="D604" s="79"/>
      <c r="E604" s="80"/>
      <c r="F604" s="79"/>
      <c r="G604" s="73"/>
      <c r="H604" s="79"/>
    </row>
    <row r="605" spans="1:8" ht="12.75">
      <c r="A605" s="79"/>
      <c r="B605" s="79"/>
      <c r="C605" s="79"/>
      <c r="D605" s="79"/>
      <c r="E605" s="80"/>
      <c r="F605" s="79"/>
      <c r="G605" s="73"/>
      <c r="H605" s="79"/>
    </row>
    <row r="606" spans="1:8" ht="12.75">
      <c r="A606" s="79"/>
      <c r="B606" s="79"/>
      <c r="C606" s="79"/>
      <c r="D606" s="79"/>
      <c r="E606" s="79"/>
      <c r="F606" s="79"/>
      <c r="G606" s="73"/>
      <c r="H606" s="79"/>
    </row>
    <row r="607" spans="1:8" ht="12.75">
      <c r="A607" s="79"/>
      <c r="B607" s="79"/>
      <c r="C607" s="79"/>
      <c r="D607" s="79"/>
      <c r="E607" s="79"/>
      <c r="F607" s="79"/>
      <c r="G607" s="73"/>
      <c r="H607" s="79"/>
    </row>
    <row r="608" spans="1:8" ht="12.75">
      <c r="A608" s="79"/>
      <c r="B608" s="79"/>
      <c r="C608" s="79"/>
      <c r="D608" s="79"/>
      <c r="E608" s="79"/>
      <c r="F608" s="79"/>
      <c r="G608" s="73"/>
      <c r="H608" s="79"/>
    </row>
    <row r="609" spans="1:8" ht="12.75">
      <c r="A609" s="79"/>
      <c r="B609" s="79"/>
      <c r="C609" s="79"/>
      <c r="D609" s="79"/>
      <c r="E609" s="79"/>
      <c r="F609" s="79"/>
      <c r="G609" s="79"/>
      <c r="H609" s="79"/>
    </row>
    <row r="610" spans="1:8" ht="12.75">
      <c r="A610" s="79"/>
      <c r="B610" s="79"/>
      <c r="C610" s="79"/>
      <c r="D610" s="79"/>
      <c r="E610" s="79"/>
      <c r="F610" s="79"/>
      <c r="G610" s="79"/>
      <c r="H610" s="79"/>
    </row>
    <row r="611" spans="1:8" ht="12.75">
      <c r="A611" s="79"/>
      <c r="B611" s="79"/>
      <c r="C611" s="79"/>
      <c r="D611" s="79"/>
      <c r="E611" s="80"/>
      <c r="F611" s="79"/>
      <c r="G611" s="79"/>
      <c r="H611" s="79"/>
    </row>
    <row r="612" spans="1:8" ht="12.75">
      <c r="A612" s="79"/>
      <c r="B612" s="79"/>
      <c r="C612" s="79"/>
      <c r="D612" s="79"/>
      <c r="E612" s="80"/>
      <c r="F612" s="79"/>
      <c r="G612" s="73"/>
      <c r="H612" s="79"/>
    </row>
    <row r="613" spans="1:8" ht="12.75">
      <c r="A613" s="79"/>
      <c r="B613" s="79"/>
      <c r="C613" s="79"/>
      <c r="D613" s="79"/>
      <c r="E613" s="79"/>
      <c r="F613" s="79"/>
      <c r="G613" s="79"/>
      <c r="H613" s="79"/>
    </row>
    <row r="614" spans="1:8" ht="12.75">
      <c r="A614" s="79"/>
      <c r="B614" s="79"/>
      <c r="C614" s="79"/>
      <c r="D614" s="79"/>
      <c r="E614" s="79"/>
      <c r="F614" s="79"/>
      <c r="G614" s="79"/>
      <c r="H614" s="79"/>
    </row>
    <row r="615" spans="1:8" ht="12.75">
      <c r="A615" s="79"/>
      <c r="B615" s="79"/>
      <c r="C615" s="79"/>
      <c r="D615" s="79"/>
      <c r="E615" s="79"/>
      <c r="F615" s="79"/>
      <c r="G615" s="79"/>
      <c r="H615" s="79"/>
    </row>
    <row r="616" spans="1:8" ht="12.75">
      <c r="A616" s="79"/>
      <c r="B616" s="79"/>
      <c r="C616" s="79"/>
      <c r="D616" s="79"/>
      <c r="E616" s="79"/>
      <c r="F616" s="79"/>
      <c r="G616" s="79"/>
      <c r="H616" s="79"/>
    </row>
    <row r="617" spans="1:8" ht="12.75">
      <c r="A617" s="79"/>
      <c r="B617" s="79"/>
      <c r="C617" s="79"/>
      <c r="D617" s="79"/>
      <c r="E617" s="79"/>
      <c r="F617" s="79"/>
      <c r="G617" s="79"/>
      <c r="H617" s="79"/>
    </row>
    <row r="618" spans="1:8" ht="12.75">
      <c r="A618" s="79"/>
      <c r="B618" s="79"/>
      <c r="C618" s="79"/>
      <c r="D618" s="79"/>
      <c r="E618" s="79"/>
      <c r="F618" s="79"/>
      <c r="G618" s="79"/>
      <c r="H618" s="79"/>
    </row>
    <row r="619" spans="1:8" ht="12.75">
      <c r="A619" s="79"/>
      <c r="B619" s="79"/>
      <c r="C619" s="79"/>
      <c r="D619" s="79"/>
      <c r="E619" s="79"/>
      <c r="F619" s="79"/>
      <c r="G619" s="73"/>
      <c r="H619" s="79"/>
    </row>
    <row r="620" spans="1:8" ht="12.75">
      <c r="A620" s="79"/>
      <c r="B620" s="79"/>
      <c r="C620" s="79"/>
      <c r="D620" s="79"/>
      <c r="E620" s="79"/>
      <c r="F620" s="79"/>
      <c r="G620" s="73"/>
      <c r="H620" s="79"/>
    </row>
    <row r="621" spans="1:8" ht="12.75">
      <c r="A621" s="79"/>
      <c r="B621" s="79"/>
      <c r="C621" s="79"/>
      <c r="D621" s="79"/>
      <c r="E621" s="80"/>
      <c r="F621" s="79"/>
      <c r="G621" s="79"/>
      <c r="H621" s="79"/>
    </row>
    <row r="622" spans="1:8" ht="12.75">
      <c r="A622" s="79"/>
      <c r="B622" s="79"/>
      <c r="C622" s="79"/>
      <c r="D622" s="79"/>
      <c r="E622" s="80"/>
      <c r="F622" s="79"/>
      <c r="G622" s="79"/>
      <c r="H622" s="79"/>
    </row>
    <row r="623" spans="1:8" ht="12.75">
      <c r="A623" s="79"/>
      <c r="B623" s="79"/>
      <c r="C623" s="79"/>
      <c r="D623" s="79"/>
      <c r="E623" s="80"/>
      <c r="F623" s="79"/>
      <c r="G623" s="79"/>
      <c r="H623" s="79"/>
    </row>
    <row r="624" spans="1:8" ht="12.75">
      <c r="A624" s="79"/>
      <c r="B624" s="79"/>
      <c r="C624" s="79"/>
      <c r="D624" s="79"/>
      <c r="E624" s="79"/>
      <c r="F624" s="79"/>
      <c r="G624" s="79"/>
      <c r="H624" s="79"/>
    </row>
    <row r="625" spans="1:8" ht="12.75">
      <c r="A625" s="79"/>
      <c r="B625" s="79"/>
      <c r="C625" s="79"/>
      <c r="D625" s="79"/>
      <c r="E625" s="80"/>
      <c r="F625" s="79"/>
      <c r="G625" s="79"/>
      <c r="H625" s="79"/>
    </row>
    <row r="626" spans="1:8" ht="12.75">
      <c r="A626" s="79"/>
      <c r="B626" s="79"/>
      <c r="C626" s="79"/>
      <c r="D626" s="79"/>
      <c r="E626" s="80"/>
      <c r="F626" s="79"/>
      <c r="G626" s="79"/>
      <c r="H626" s="79"/>
    </row>
    <row r="627" spans="1:8" ht="12.75">
      <c r="A627" s="79"/>
      <c r="B627" s="79"/>
      <c r="C627" s="79"/>
      <c r="D627" s="79"/>
      <c r="E627" s="80"/>
      <c r="F627" s="79"/>
      <c r="G627" s="73"/>
      <c r="H627" s="79"/>
    </row>
    <row r="628" spans="1:8" ht="12.75">
      <c r="A628" s="79"/>
      <c r="B628" s="79"/>
      <c r="C628" s="79"/>
      <c r="D628" s="79"/>
      <c r="E628" s="80"/>
      <c r="F628" s="79"/>
      <c r="G628" s="79"/>
      <c r="H628" s="79"/>
    </row>
    <row r="629" spans="1:8" ht="12.75">
      <c r="A629" s="79"/>
      <c r="B629" s="79"/>
      <c r="C629" s="79"/>
      <c r="D629" s="79"/>
      <c r="E629" s="80"/>
      <c r="F629" s="79"/>
      <c r="G629" s="79"/>
      <c r="H629" s="79"/>
    </row>
    <row r="630" spans="1:8" ht="12.75">
      <c r="A630" s="79"/>
      <c r="B630" s="79"/>
      <c r="C630" s="79"/>
      <c r="D630" s="79"/>
      <c r="E630" s="80"/>
      <c r="F630" s="79"/>
      <c r="G630" s="79"/>
      <c r="H630" s="79"/>
    </row>
    <row r="631" spans="1:8" ht="12.75">
      <c r="A631" s="79"/>
      <c r="B631" s="79"/>
      <c r="C631" s="79"/>
      <c r="D631" s="79"/>
      <c r="E631" s="79"/>
      <c r="F631" s="79"/>
      <c r="G631" s="73"/>
      <c r="H631" s="79"/>
    </row>
    <row r="632" spans="1:8" ht="12.75">
      <c r="A632" s="79"/>
      <c r="B632" s="79"/>
      <c r="C632" s="79"/>
      <c r="D632" s="79"/>
      <c r="E632" s="79"/>
      <c r="F632" s="79"/>
      <c r="G632" s="79"/>
      <c r="H632" s="79"/>
    </row>
    <row r="633" spans="2:8" ht="12.75">
      <c r="B633" s="79"/>
      <c r="C633" s="79"/>
      <c r="D633" s="79"/>
      <c r="E633" s="80"/>
      <c r="F633" s="79"/>
      <c r="G633" s="79"/>
      <c r="H633" s="79"/>
    </row>
    <row r="634" spans="1:8" ht="12.75">
      <c r="A634" s="79"/>
      <c r="B634" s="79"/>
      <c r="C634" s="79"/>
      <c r="D634" s="79"/>
      <c r="E634" s="80"/>
      <c r="F634" s="79"/>
      <c r="G634" s="79"/>
      <c r="H634" s="79"/>
    </row>
    <row r="635" spans="1:8" ht="12.75">
      <c r="A635" s="79"/>
      <c r="B635" s="79"/>
      <c r="C635" s="79"/>
      <c r="D635" s="79"/>
      <c r="E635" s="80"/>
      <c r="F635" s="79"/>
      <c r="G635" s="79"/>
      <c r="H635" s="79"/>
    </row>
    <row r="636" spans="1:8" ht="12.75">
      <c r="A636" s="79"/>
      <c r="B636" s="79"/>
      <c r="C636" s="79"/>
      <c r="D636" s="79"/>
      <c r="E636" s="80"/>
      <c r="F636" s="79"/>
      <c r="G636" s="79"/>
      <c r="H636" s="79"/>
    </row>
    <row r="637" spans="1:8" ht="12.75">
      <c r="A637" s="79"/>
      <c r="B637" s="79"/>
      <c r="C637" s="79"/>
      <c r="D637" s="79"/>
      <c r="E637" s="80"/>
      <c r="F637" s="79"/>
      <c r="G637" s="79"/>
      <c r="H637" s="79"/>
    </row>
    <row r="638" spans="1:8" ht="12.75">
      <c r="A638" s="79"/>
      <c r="B638" s="79"/>
      <c r="C638" s="79"/>
      <c r="D638" s="79"/>
      <c r="E638" s="80"/>
      <c r="F638" s="79"/>
      <c r="G638" s="79"/>
      <c r="H638" s="79"/>
    </row>
    <row r="639" spans="1:8" ht="12.75">
      <c r="A639" s="79"/>
      <c r="B639" s="79"/>
      <c r="C639" s="79"/>
      <c r="D639" s="79"/>
      <c r="E639" s="79"/>
      <c r="F639" s="79"/>
      <c r="G639" s="79"/>
      <c r="H639" s="79"/>
    </row>
    <row r="640" spans="1:8" ht="12.75">
      <c r="A640" s="79"/>
      <c r="B640" s="79"/>
      <c r="C640" s="79"/>
      <c r="D640" s="79"/>
      <c r="E640" s="80"/>
      <c r="F640" s="79"/>
      <c r="G640" s="73"/>
      <c r="H640" s="79"/>
    </row>
    <row r="641" spans="1:8" ht="12.75">
      <c r="A641" s="79"/>
      <c r="B641" s="79"/>
      <c r="C641" s="79"/>
      <c r="D641" s="79"/>
      <c r="E641" s="80"/>
      <c r="F641" s="79"/>
      <c r="G641" s="73"/>
      <c r="H641" s="79"/>
    </row>
    <row r="642" spans="1:8" ht="12.75">
      <c r="A642" s="79"/>
      <c r="B642" s="79"/>
      <c r="C642" s="79"/>
      <c r="D642" s="79"/>
      <c r="E642" s="80"/>
      <c r="F642" s="79"/>
      <c r="G642" s="73"/>
      <c r="H642" s="79"/>
    </row>
    <row r="643" spans="2:8" ht="12.75">
      <c r="B643" s="79"/>
      <c r="C643" s="79"/>
      <c r="D643" s="79"/>
      <c r="E643" s="79"/>
      <c r="F643" s="79"/>
      <c r="G643" s="73"/>
      <c r="H643" s="79"/>
    </row>
    <row r="644" spans="2:8" ht="12.75">
      <c r="B644" s="79"/>
      <c r="C644" s="79"/>
      <c r="D644" s="79"/>
      <c r="E644" s="79"/>
      <c r="F644" s="79"/>
      <c r="G644" s="73"/>
      <c r="H644" s="79"/>
    </row>
    <row r="645" spans="1:8" ht="12.75">
      <c r="A645" s="79"/>
      <c r="B645" s="79"/>
      <c r="C645" s="79"/>
      <c r="D645" s="79"/>
      <c r="E645" s="80"/>
      <c r="F645" s="79"/>
      <c r="G645" s="79"/>
      <c r="H645" s="79"/>
    </row>
    <row r="646" spans="1:8" ht="12.75">
      <c r="A646" s="79"/>
      <c r="B646" s="79"/>
      <c r="C646" s="79"/>
      <c r="D646" s="79"/>
      <c r="E646" s="79"/>
      <c r="F646" s="79"/>
      <c r="G646" s="73"/>
      <c r="H646" s="79"/>
    </row>
    <row r="647" spans="1:8" ht="12.75">
      <c r="A647" s="79"/>
      <c r="B647" s="79"/>
      <c r="C647" s="79"/>
      <c r="D647" s="79"/>
      <c r="E647" s="80"/>
      <c r="F647" s="79"/>
      <c r="G647" s="79"/>
      <c r="H647" s="79"/>
    </row>
    <row r="648" spans="1:8" ht="12.75">
      <c r="A648" s="79"/>
      <c r="B648" s="79"/>
      <c r="C648" s="79"/>
      <c r="D648" s="79"/>
      <c r="E648" s="80"/>
      <c r="F648" s="79"/>
      <c r="G648" s="73"/>
      <c r="H648" s="79"/>
    </row>
    <row r="649" spans="1:8" ht="12.75">
      <c r="A649" s="79"/>
      <c r="B649" s="79"/>
      <c r="C649" s="79"/>
      <c r="D649" s="79"/>
      <c r="E649" s="79"/>
      <c r="F649" s="79"/>
      <c r="G649" s="79"/>
      <c r="H649" s="79"/>
    </row>
    <row r="650" spans="1:8" ht="12.75">
      <c r="A650" s="79"/>
      <c r="B650" s="79"/>
      <c r="C650" s="79"/>
      <c r="D650" s="79"/>
      <c r="E650" s="79"/>
      <c r="F650" s="79"/>
      <c r="G650" s="79"/>
      <c r="H650" s="79"/>
    </row>
    <row r="651" spans="1:8" ht="12.75">
      <c r="A651" s="79"/>
      <c r="B651" s="79"/>
      <c r="C651" s="79"/>
      <c r="D651" s="79"/>
      <c r="E651" s="80"/>
      <c r="F651" s="79"/>
      <c r="G651" s="79"/>
      <c r="H651" s="79"/>
    </row>
    <row r="652" spans="1:8" ht="12.75">
      <c r="A652" s="79"/>
      <c r="B652" s="79"/>
      <c r="C652" s="79"/>
      <c r="D652" s="79"/>
      <c r="E652" s="79"/>
      <c r="F652" s="79"/>
      <c r="G652" s="79"/>
      <c r="H652" s="79"/>
    </row>
    <row r="653" spans="1:8" ht="12.75">
      <c r="A653" s="79"/>
      <c r="B653" s="79"/>
      <c r="C653" s="79"/>
      <c r="D653" s="79"/>
      <c r="E653" s="79"/>
      <c r="F653" s="79"/>
      <c r="G653" s="79"/>
      <c r="H653" s="79"/>
    </row>
    <row r="654" spans="1:8" ht="12.75">
      <c r="A654" s="79"/>
      <c r="B654" s="79"/>
      <c r="C654" s="79"/>
      <c r="D654" s="79"/>
      <c r="E654" s="79"/>
      <c r="F654" s="79"/>
      <c r="G654" s="79"/>
      <c r="H654" s="79"/>
    </row>
    <row r="655" spans="1:8" ht="12.75">
      <c r="A655" s="79"/>
      <c r="B655" s="79"/>
      <c r="C655" s="79"/>
      <c r="D655" s="79"/>
      <c r="E655" s="79"/>
      <c r="F655" s="79"/>
      <c r="G655" s="79"/>
      <c r="H655" s="79"/>
    </row>
    <row r="656" spans="1:8" ht="12.75">
      <c r="A656" s="79"/>
      <c r="B656" s="79"/>
      <c r="C656" s="79"/>
      <c r="D656" s="79"/>
      <c r="E656" s="79"/>
      <c r="F656" s="79"/>
      <c r="G656" s="79"/>
      <c r="H656" s="79"/>
    </row>
    <row r="657" spans="1:8" ht="12.75">
      <c r="A657" s="79"/>
      <c r="B657" s="79"/>
      <c r="C657" s="79"/>
      <c r="D657" s="79"/>
      <c r="E657" s="80"/>
      <c r="F657" s="79"/>
      <c r="G657" s="79"/>
      <c r="H657" s="79"/>
    </row>
    <row r="658" spans="1:8" ht="12.75">
      <c r="A658" s="79"/>
      <c r="B658" s="79"/>
      <c r="C658" s="79"/>
      <c r="D658" s="79"/>
      <c r="E658" s="79"/>
      <c r="F658" s="79"/>
      <c r="G658" s="79"/>
      <c r="H658" s="79"/>
    </row>
    <row r="659" spans="1:8" ht="12.75">
      <c r="A659" s="79"/>
      <c r="B659" s="79"/>
      <c r="C659" s="79"/>
      <c r="D659" s="79"/>
      <c r="E659" s="80"/>
      <c r="F659" s="79"/>
      <c r="G659" s="79"/>
      <c r="H659" s="79"/>
    </row>
    <row r="660" spans="1:8" ht="12.75">
      <c r="A660" s="79"/>
      <c r="B660" s="79"/>
      <c r="C660" s="79"/>
      <c r="D660" s="79"/>
      <c r="E660" s="79"/>
      <c r="F660" s="79"/>
      <c r="G660" s="73"/>
      <c r="H660" s="79"/>
    </row>
    <row r="661" spans="1:8" ht="12.75">
      <c r="A661" s="79"/>
      <c r="B661" s="79"/>
      <c r="C661" s="79"/>
      <c r="D661" s="79"/>
      <c r="E661" s="79"/>
      <c r="F661" s="79"/>
      <c r="G661" s="73"/>
      <c r="H661" s="79"/>
    </row>
    <row r="662" spans="1:8" ht="12.75">
      <c r="A662" s="79"/>
      <c r="B662" s="79"/>
      <c r="C662" s="79"/>
      <c r="D662" s="79"/>
      <c r="E662" s="79"/>
      <c r="F662" s="79"/>
      <c r="G662" s="79"/>
      <c r="H662" s="79"/>
    </row>
    <row r="663" spans="1:8" ht="12.75">
      <c r="A663" s="79"/>
      <c r="B663" s="79"/>
      <c r="C663" s="79"/>
      <c r="D663" s="79"/>
      <c r="E663" s="79"/>
      <c r="F663" s="79"/>
      <c r="G663" s="79"/>
      <c r="H663" s="79"/>
    </row>
    <row r="664" spans="1:8" ht="12.75">
      <c r="A664" s="79"/>
      <c r="B664" s="79"/>
      <c r="C664" s="79"/>
      <c r="D664" s="79"/>
      <c r="E664" s="79"/>
      <c r="F664" s="79"/>
      <c r="G664" s="79"/>
      <c r="H664" s="79"/>
    </row>
    <row r="665" spans="1:8" ht="12.75">
      <c r="A665" s="79"/>
      <c r="B665" s="79"/>
      <c r="C665" s="79"/>
      <c r="D665" s="79"/>
      <c r="E665" s="79"/>
      <c r="F665" s="79"/>
      <c r="G665" s="79"/>
      <c r="H665" s="79"/>
    </row>
    <row r="666" spans="1:8" ht="12.75">
      <c r="A666" s="79"/>
      <c r="B666" s="79"/>
      <c r="C666" s="79"/>
      <c r="D666" s="79"/>
      <c r="E666" s="79"/>
      <c r="F666" s="79"/>
      <c r="G666" s="79"/>
      <c r="H666" s="79"/>
    </row>
    <row r="667" spans="1:8" ht="12.75">
      <c r="A667" s="79"/>
      <c r="B667" s="79"/>
      <c r="C667" s="79"/>
      <c r="D667" s="79"/>
      <c r="E667" s="79"/>
      <c r="F667" s="79"/>
      <c r="G667" s="79"/>
      <c r="H667" s="79"/>
    </row>
    <row r="668" spans="1:8" ht="12.75">
      <c r="A668" s="79"/>
      <c r="B668" s="79"/>
      <c r="C668" s="79"/>
      <c r="D668" s="79"/>
      <c r="E668" s="79"/>
      <c r="F668" s="79"/>
      <c r="G668" s="79"/>
      <c r="H668" s="79"/>
    </row>
    <row r="669" spans="1:8" ht="12.75">
      <c r="A669" s="79"/>
      <c r="B669" s="79"/>
      <c r="C669" s="79"/>
      <c r="D669" s="79"/>
      <c r="E669" s="79"/>
      <c r="F669" s="79"/>
      <c r="G669" s="79"/>
      <c r="H669" s="79"/>
    </row>
    <row r="670" spans="1:8" ht="12.75">
      <c r="A670" s="79"/>
      <c r="B670" s="79"/>
      <c r="C670" s="79"/>
      <c r="D670" s="79"/>
      <c r="E670" s="79"/>
      <c r="F670" s="79"/>
      <c r="G670" s="79"/>
      <c r="H670" s="79"/>
    </row>
    <row r="671" spans="1:8" ht="12.75">
      <c r="A671" s="79"/>
      <c r="B671" s="79"/>
      <c r="C671" s="79"/>
      <c r="D671" s="79"/>
      <c r="E671" s="79"/>
      <c r="F671" s="79"/>
      <c r="G671" s="79"/>
      <c r="H671" s="79"/>
    </row>
    <row r="672" spans="1:8" ht="12.75">
      <c r="A672" s="79"/>
      <c r="B672" s="79"/>
      <c r="C672" s="79"/>
      <c r="D672" s="79"/>
      <c r="E672" s="79"/>
      <c r="F672" s="79"/>
      <c r="G672" s="79"/>
      <c r="H672" s="79"/>
    </row>
    <row r="673" spans="1:8" ht="12.75">
      <c r="A673" s="79"/>
      <c r="B673" s="79"/>
      <c r="C673" s="79"/>
      <c r="D673" s="79"/>
      <c r="E673" s="79"/>
      <c r="F673" s="79"/>
      <c r="G673" s="79"/>
      <c r="H673" s="79"/>
    </row>
    <row r="674" spans="1:8" ht="12.75">
      <c r="A674" s="79"/>
      <c r="B674" s="79"/>
      <c r="C674" s="79"/>
      <c r="D674" s="79"/>
      <c r="E674" s="80"/>
      <c r="F674" s="79"/>
      <c r="G674" s="79"/>
      <c r="H674" s="79"/>
    </row>
    <row r="675" spans="1:8" ht="12.75">
      <c r="A675" s="79"/>
      <c r="B675" s="79"/>
      <c r="C675" s="79"/>
      <c r="D675" s="79"/>
      <c r="E675" s="80"/>
      <c r="F675" s="79"/>
      <c r="G675" s="79"/>
      <c r="H675" s="79"/>
    </row>
    <row r="676" spans="1:8" ht="12.75">
      <c r="A676" s="79"/>
      <c r="B676" s="79"/>
      <c r="C676" s="79"/>
      <c r="D676" s="79"/>
      <c r="E676" s="79"/>
      <c r="F676" s="79"/>
      <c r="G676" s="79"/>
      <c r="H676" s="79"/>
    </row>
    <row r="677" spans="1:8" ht="12.75">
      <c r="A677" s="79"/>
      <c r="B677" s="79"/>
      <c r="C677" s="79"/>
      <c r="D677" s="79"/>
      <c r="E677" s="80"/>
      <c r="F677" s="79"/>
      <c r="G677" s="79"/>
      <c r="H677" s="79"/>
    </row>
    <row r="678" spans="1:8" ht="12.75">
      <c r="A678" s="79"/>
      <c r="B678" s="79"/>
      <c r="C678" s="79"/>
      <c r="D678" s="79"/>
      <c r="E678" s="80"/>
      <c r="F678" s="79"/>
      <c r="G678" s="79"/>
      <c r="H678" s="79"/>
    </row>
    <row r="679" spans="1:8" ht="12.75">
      <c r="A679" s="79"/>
      <c r="B679" s="79"/>
      <c r="C679" s="79"/>
      <c r="D679" s="79"/>
      <c r="E679" s="80"/>
      <c r="F679" s="79"/>
      <c r="G679" s="79"/>
      <c r="H679" s="79"/>
    </row>
    <row r="680" spans="1:8" ht="12.75">
      <c r="A680" s="79"/>
      <c r="B680" s="79"/>
      <c r="C680" s="79"/>
      <c r="D680" s="79"/>
      <c r="E680" s="80"/>
      <c r="F680" s="79"/>
      <c r="G680" s="73"/>
      <c r="H680" s="79"/>
    </row>
    <row r="681" spans="1:8" ht="12.75">
      <c r="A681" s="79"/>
      <c r="B681" s="79"/>
      <c r="C681" s="79"/>
      <c r="D681" s="79"/>
      <c r="E681" s="80"/>
      <c r="F681" s="79"/>
      <c r="G681" s="73"/>
      <c r="H681" s="79"/>
    </row>
    <row r="682" spans="1:8" ht="12.75">
      <c r="A682" s="79"/>
      <c r="B682" s="79"/>
      <c r="C682" s="79"/>
      <c r="D682" s="79"/>
      <c r="E682" s="80"/>
      <c r="F682" s="79"/>
      <c r="G682" s="79"/>
      <c r="H682" s="79"/>
    </row>
    <row r="683" spans="1:8" ht="12.75">
      <c r="A683" s="79"/>
      <c r="B683" s="79"/>
      <c r="C683" s="79"/>
      <c r="D683" s="79"/>
      <c r="E683" s="80"/>
      <c r="F683" s="79"/>
      <c r="G683" s="79"/>
      <c r="H683" s="79"/>
    </row>
    <row r="684" spans="1:8" ht="12.75">
      <c r="A684" s="79"/>
      <c r="B684" s="79"/>
      <c r="C684" s="79"/>
      <c r="D684" s="79"/>
      <c r="E684" s="80"/>
      <c r="F684" s="79"/>
      <c r="G684" s="73"/>
      <c r="H684" s="79"/>
    </row>
    <row r="685" spans="1:8" ht="12.75">
      <c r="A685" s="79"/>
      <c r="B685" s="79"/>
      <c r="C685" s="79"/>
      <c r="D685" s="79"/>
      <c r="E685" s="80"/>
      <c r="F685" s="79"/>
      <c r="G685" s="79"/>
      <c r="H685" s="79"/>
    </row>
    <row r="686" spans="1:8" ht="12.75">
      <c r="A686" s="79"/>
      <c r="B686" s="79"/>
      <c r="C686" s="79"/>
      <c r="D686" s="79"/>
      <c r="E686" s="80"/>
      <c r="F686" s="79"/>
      <c r="G686" s="79"/>
      <c r="H686" s="79"/>
    </row>
    <row r="687" spans="1:8" ht="12.75">
      <c r="A687" s="79"/>
      <c r="B687" s="79"/>
      <c r="C687" s="79"/>
      <c r="D687" s="79"/>
      <c r="E687" s="80"/>
      <c r="F687" s="79"/>
      <c r="G687" s="79"/>
      <c r="H687" s="79"/>
    </row>
    <row r="688" spans="1:8" ht="12.75">
      <c r="A688" s="79"/>
      <c r="B688" s="79"/>
      <c r="C688" s="79"/>
      <c r="D688" s="79"/>
      <c r="E688" s="80"/>
      <c r="F688" s="79"/>
      <c r="G688" s="73"/>
      <c r="H688" s="79"/>
    </row>
    <row r="689" spans="1:8" ht="12.75">
      <c r="A689" s="79"/>
      <c r="B689" s="79"/>
      <c r="C689" s="79"/>
      <c r="D689" s="79"/>
      <c r="E689" s="80"/>
      <c r="F689" s="79"/>
      <c r="G689" s="73"/>
      <c r="H689" s="79"/>
    </row>
    <row r="690" spans="1:8" ht="12.75">
      <c r="A690" s="79"/>
      <c r="B690" s="79"/>
      <c r="C690" s="79"/>
      <c r="D690" s="79"/>
      <c r="E690" s="80"/>
      <c r="F690" s="79"/>
      <c r="G690" s="79"/>
      <c r="H690" s="79"/>
    </row>
    <row r="691" spans="1:8" ht="12.75">
      <c r="A691" s="79"/>
      <c r="B691" s="79"/>
      <c r="C691" s="79"/>
      <c r="D691" s="79"/>
      <c r="E691" s="80"/>
      <c r="F691" s="79"/>
      <c r="G691" s="73"/>
      <c r="H691" s="79"/>
    </row>
    <row r="692" spans="1:8" ht="12.75">
      <c r="A692" s="79"/>
      <c r="B692" s="79"/>
      <c r="C692" s="79"/>
      <c r="D692" s="79"/>
      <c r="E692" s="79"/>
      <c r="F692" s="79"/>
      <c r="G692" s="73"/>
      <c r="H692" s="79"/>
    </row>
    <row r="693" spans="1:8" ht="12.75">
      <c r="A693" s="79"/>
      <c r="B693" s="79"/>
      <c r="C693" s="79"/>
      <c r="D693" s="79"/>
      <c r="E693" s="79"/>
      <c r="F693" s="79"/>
      <c r="G693" s="73"/>
      <c r="H693" s="79"/>
    </row>
    <row r="694" spans="1:8" ht="12.75">
      <c r="A694" s="79"/>
      <c r="B694" s="79"/>
      <c r="C694" s="79"/>
      <c r="D694" s="79"/>
      <c r="E694" s="80"/>
      <c r="F694" s="79"/>
      <c r="G694" s="73"/>
      <c r="H694" s="79"/>
    </row>
    <row r="695" spans="1:8" ht="12.75">
      <c r="A695" s="79"/>
      <c r="B695" s="79"/>
      <c r="C695" s="79"/>
      <c r="D695" s="79"/>
      <c r="E695" s="80"/>
      <c r="F695" s="79"/>
      <c r="G695" s="73"/>
      <c r="H695" s="79"/>
    </row>
    <row r="696" spans="1:8" ht="12.75">
      <c r="A696" s="79"/>
      <c r="B696" s="79"/>
      <c r="C696" s="79"/>
      <c r="D696" s="79"/>
      <c r="E696" s="79"/>
      <c r="F696" s="79"/>
      <c r="G696" s="73"/>
      <c r="H696" s="79"/>
    </row>
    <row r="697" spans="1:8" ht="12.75">
      <c r="A697" s="79"/>
      <c r="B697" s="79"/>
      <c r="C697" s="79"/>
      <c r="D697" s="79"/>
      <c r="E697" s="80"/>
      <c r="F697" s="79"/>
      <c r="G697" s="73"/>
      <c r="H697" s="79"/>
    </row>
    <row r="698" spans="1:8" ht="12.75">
      <c r="A698" s="79"/>
      <c r="B698" s="79"/>
      <c r="C698" s="79"/>
      <c r="D698" s="79"/>
      <c r="E698" s="80"/>
      <c r="F698" s="79"/>
      <c r="G698" s="73"/>
      <c r="H698" s="79"/>
    </row>
    <row r="699" spans="1:8" ht="12.75">
      <c r="A699" s="79"/>
      <c r="B699" s="79"/>
      <c r="C699" s="79"/>
      <c r="D699" s="79"/>
      <c r="E699" s="80"/>
      <c r="F699" s="79"/>
      <c r="G699" s="73"/>
      <c r="H699" s="79"/>
    </row>
    <row r="700" spans="1:8" ht="12.75">
      <c r="A700" s="79"/>
      <c r="B700" s="79"/>
      <c r="C700" s="79"/>
      <c r="D700" s="79"/>
      <c r="E700" s="79"/>
      <c r="F700" s="79"/>
      <c r="G700" s="73"/>
      <c r="H700" s="79"/>
    </row>
    <row r="701" spans="1:8" ht="12.75">
      <c r="A701" s="79"/>
      <c r="B701" s="79"/>
      <c r="C701" s="79"/>
      <c r="D701" s="79"/>
      <c r="E701" s="79"/>
      <c r="F701" s="79"/>
      <c r="G701" s="73"/>
      <c r="H701" s="79"/>
    </row>
    <row r="702" spans="1:8" ht="12.75">
      <c r="A702" s="79"/>
      <c r="B702" s="79"/>
      <c r="C702" s="79"/>
      <c r="D702" s="79"/>
      <c r="E702" s="80"/>
      <c r="F702" s="79"/>
      <c r="G702" s="73"/>
      <c r="H702" s="79"/>
    </row>
    <row r="703" spans="1:8" ht="12.75">
      <c r="A703" s="79"/>
      <c r="B703" s="79"/>
      <c r="C703" s="79"/>
      <c r="D703" s="79"/>
      <c r="E703" s="79"/>
      <c r="F703" s="79"/>
      <c r="G703" s="73"/>
      <c r="H703" s="79"/>
    </row>
    <row r="704" spans="1:8" ht="12.75">
      <c r="A704" s="79"/>
      <c r="B704" s="79"/>
      <c r="C704" s="79"/>
      <c r="D704" s="79"/>
      <c r="E704" s="79"/>
      <c r="F704" s="79"/>
      <c r="G704" s="73"/>
      <c r="H704" s="79"/>
    </row>
    <row r="705" spans="1:8" ht="12.75">
      <c r="A705" s="79"/>
      <c r="B705" s="79"/>
      <c r="C705" s="79"/>
      <c r="D705" s="79"/>
      <c r="E705" s="79"/>
      <c r="F705" s="79"/>
      <c r="G705" s="79"/>
      <c r="H705" s="79"/>
    </row>
    <row r="706" spans="1:8" ht="12.75">
      <c r="A706" s="79"/>
      <c r="B706" s="79"/>
      <c r="C706" s="79"/>
      <c r="D706" s="79"/>
      <c r="E706" s="79"/>
      <c r="F706" s="79"/>
      <c r="G706" s="79"/>
      <c r="H706" s="79"/>
    </row>
    <row r="707" spans="1:8" ht="12.75">
      <c r="A707" s="79"/>
      <c r="B707" s="79"/>
      <c r="C707" s="79"/>
      <c r="D707" s="79"/>
      <c r="E707" s="79"/>
      <c r="F707" s="79"/>
      <c r="G707" s="73"/>
      <c r="H707" s="79"/>
    </row>
    <row r="708" spans="1:8" ht="12.75">
      <c r="A708" s="79"/>
      <c r="B708" s="79"/>
      <c r="C708" s="79"/>
      <c r="D708" s="79"/>
      <c r="E708" s="79"/>
      <c r="F708" s="79"/>
      <c r="G708" s="73"/>
      <c r="H708" s="79"/>
    </row>
    <row r="709" spans="1:8" ht="12.75">
      <c r="A709" s="79"/>
      <c r="B709" s="79"/>
      <c r="C709" s="79"/>
      <c r="D709" s="79"/>
      <c r="E709" s="79"/>
      <c r="F709" s="79"/>
      <c r="G709" s="79"/>
      <c r="H709" s="79"/>
    </row>
    <row r="710" spans="1:8" ht="12.75">
      <c r="A710" s="79"/>
      <c r="B710" s="79"/>
      <c r="C710" s="79"/>
      <c r="D710" s="79"/>
      <c r="E710" s="79"/>
      <c r="F710" s="79"/>
      <c r="G710" s="73"/>
      <c r="H710" s="79"/>
    </row>
    <row r="711" spans="1:8" ht="12.75">
      <c r="A711" s="79"/>
      <c r="B711" s="79"/>
      <c r="C711" s="79"/>
      <c r="D711" s="79"/>
      <c r="E711" s="79"/>
      <c r="F711" s="79"/>
      <c r="G711" s="79"/>
      <c r="H711" s="79"/>
    </row>
    <row r="712" spans="1:8" ht="12.75">
      <c r="A712" s="79"/>
      <c r="B712" s="79"/>
      <c r="C712" s="79"/>
      <c r="D712" s="79"/>
      <c r="E712" s="79"/>
      <c r="F712" s="79"/>
      <c r="G712" s="73"/>
      <c r="H712" s="79"/>
    </row>
    <row r="713" spans="1:8" ht="12.75">
      <c r="A713" s="79"/>
      <c r="B713" s="79"/>
      <c r="C713" s="79"/>
      <c r="D713" s="79"/>
      <c r="E713" s="79"/>
      <c r="F713" s="79"/>
      <c r="G713" s="73"/>
      <c r="H713" s="79"/>
    </row>
    <row r="714" spans="1:8" ht="12.75">
      <c r="A714" s="79"/>
      <c r="B714" s="79"/>
      <c r="C714" s="79"/>
      <c r="D714" s="79"/>
      <c r="E714" s="79"/>
      <c r="F714" s="79"/>
      <c r="G714" s="73"/>
      <c r="H714" s="79"/>
    </row>
    <row r="715" spans="1:8" ht="12.75">
      <c r="A715" s="79"/>
      <c r="B715" s="79"/>
      <c r="C715" s="79"/>
      <c r="D715" s="79"/>
      <c r="E715" s="79"/>
      <c r="F715" s="79"/>
      <c r="G715" s="79"/>
      <c r="H715" s="79"/>
    </row>
    <row r="716" spans="1:8" ht="12.75">
      <c r="A716" s="79"/>
      <c r="B716" s="79"/>
      <c r="C716" s="79"/>
      <c r="D716" s="79"/>
      <c r="E716" s="79"/>
      <c r="F716" s="79"/>
      <c r="G716" s="73"/>
      <c r="H716" s="79"/>
    </row>
    <row r="717" spans="1:8" ht="12.75">
      <c r="A717" s="79"/>
      <c r="B717" s="79"/>
      <c r="C717" s="79"/>
      <c r="D717" s="79"/>
      <c r="E717" s="80"/>
      <c r="F717" s="79"/>
      <c r="G717" s="73"/>
      <c r="H717" s="79"/>
    </row>
    <row r="718" spans="1:8" ht="12.75">
      <c r="A718" s="79"/>
      <c r="B718" s="79"/>
      <c r="C718" s="79"/>
      <c r="D718" s="79"/>
      <c r="E718" s="80"/>
      <c r="F718" s="79"/>
      <c r="G718" s="73"/>
      <c r="H718" s="79"/>
    </row>
    <row r="719" spans="1:8" ht="12.75">
      <c r="A719" s="79"/>
      <c r="B719" s="79"/>
      <c r="C719" s="79"/>
      <c r="D719" s="79"/>
      <c r="E719" s="79"/>
      <c r="F719" s="79"/>
      <c r="G719" s="79"/>
      <c r="H719" s="79"/>
    </row>
    <row r="720" spans="1:8" ht="12.75">
      <c r="A720" s="79"/>
      <c r="B720" s="79"/>
      <c r="C720" s="79"/>
      <c r="D720" s="79"/>
      <c r="E720" s="79"/>
      <c r="F720" s="79"/>
      <c r="G720" s="73"/>
      <c r="H720" s="79"/>
    </row>
    <row r="721" spans="1:8" ht="12.75">
      <c r="A721" s="79"/>
      <c r="B721" s="79"/>
      <c r="C721" s="79"/>
      <c r="D721" s="79"/>
      <c r="E721" s="80"/>
      <c r="F721" s="79"/>
      <c r="G721" s="79"/>
      <c r="H721" s="79"/>
    </row>
    <row r="722" spans="1:8" ht="12.75">
      <c r="A722" s="79"/>
      <c r="B722" s="79"/>
      <c r="C722" s="79"/>
      <c r="D722" s="79"/>
      <c r="E722" s="79"/>
      <c r="F722" s="79"/>
      <c r="G722" s="73"/>
      <c r="H722" s="79"/>
    </row>
    <row r="723" spans="1:8" ht="12.75">
      <c r="A723" s="79"/>
      <c r="B723" s="79"/>
      <c r="C723" s="79"/>
      <c r="D723" s="79"/>
      <c r="E723" s="80"/>
      <c r="F723" s="79"/>
      <c r="G723" s="73"/>
      <c r="H723" s="79"/>
    </row>
    <row r="724" spans="1:8" ht="12.75">
      <c r="A724" s="79"/>
      <c r="B724" s="79"/>
      <c r="C724" s="79"/>
      <c r="D724" s="79"/>
      <c r="E724" s="79"/>
      <c r="F724" s="79"/>
      <c r="G724" s="79"/>
      <c r="H724" s="79"/>
    </row>
    <row r="725" spans="1:8" ht="12.75">
      <c r="A725" s="79"/>
      <c r="B725" s="79"/>
      <c r="C725" s="79"/>
      <c r="D725" s="79"/>
      <c r="E725" s="79"/>
      <c r="F725" s="79"/>
      <c r="G725" s="79"/>
      <c r="H725" s="79"/>
    </row>
    <row r="726" spans="1:8" ht="12.75">
      <c r="A726" s="79"/>
      <c r="B726" s="79"/>
      <c r="C726" s="79"/>
      <c r="D726" s="79"/>
      <c r="E726" s="79"/>
      <c r="F726" s="79"/>
      <c r="G726" s="73"/>
      <c r="H726" s="79"/>
    </row>
    <row r="727" spans="1:8" ht="12.75">
      <c r="A727" s="79"/>
      <c r="B727" s="79"/>
      <c r="C727" s="79"/>
      <c r="D727" s="79"/>
      <c r="E727" s="80"/>
      <c r="F727" s="79"/>
      <c r="G727" s="73"/>
      <c r="H727" s="79"/>
    </row>
    <row r="728" spans="1:8" ht="12.75">
      <c r="A728" s="79"/>
      <c r="B728" s="79"/>
      <c r="C728" s="79"/>
      <c r="D728" s="79"/>
      <c r="E728" s="79"/>
      <c r="F728" s="79"/>
      <c r="G728" s="73"/>
      <c r="H728" s="79"/>
    </row>
    <row r="729" spans="1:8" ht="12.75">
      <c r="A729" s="79"/>
      <c r="B729" s="79"/>
      <c r="C729" s="79"/>
      <c r="D729" s="79"/>
      <c r="E729" s="79"/>
      <c r="F729" s="79"/>
      <c r="G729" s="73"/>
      <c r="H729" s="79"/>
    </row>
    <row r="730" spans="1:8" ht="12.75">
      <c r="A730" s="79"/>
      <c r="B730" s="79"/>
      <c r="C730" s="79"/>
      <c r="D730" s="79"/>
      <c r="E730" s="79"/>
      <c r="F730" s="79"/>
      <c r="G730" s="79"/>
      <c r="H730" s="79"/>
    </row>
    <row r="731" spans="1:8" ht="12.75">
      <c r="A731" s="79"/>
      <c r="B731" s="79"/>
      <c r="C731" s="79"/>
      <c r="D731" s="79"/>
      <c r="E731" s="80"/>
      <c r="F731" s="79"/>
      <c r="G731" s="73"/>
      <c r="H731" s="79"/>
    </row>
    <row r="732" spans="1:8" ht="12.75">
      <c r="A732" s="79"/>
      <c r="B732" s="79"/>
      <c r="C732" s="79"/>
      <c r="D732" s="79"/>
      <c r="E732" s="79"/>
      <c r="F732" s="79"/>
      <c r="G732" s="73"/>
      <c r="H732" s="79"/>
    </row>
    <row r="733" spans="1:8" ht="12.75">
      <c r="A733" s="79"/>
      <c r="B733" s="79"/>
      <c r="C733" s="79"/>
      <c r="D733" s="79"/>
      <c r="E733" s="80"/>
      <c r="F733" s="79"/>
      <c r="G733" s="79"/>
      <c r="H733" s="79"/>
    </row>
    <row r="734" spans="1:8" ht="12.75">
      <c r="A734" s="79"/>
      <c r="B734" s="79"/>
      <c r="C734" s="79"/>
      <c r="D734" s="79"/>
      <c r="E734" s="79"/>
      <c r="F734" s="79"/>
      <c r="G734" s="73"/>
      <c r="H734" s="79"/>
    </row>
    <row r="735" spans="1:8" ht="12.75">
      <c r="A735" s="79"/>
      <c r="B735" s="79"/>
      <c r="C735" s="79"/>
      <c r="D735" s="79"/>
      <c r="E735" s="79"/>
      <c r="F735" s="79"/>
      <c r="G735" s="82"/>
      <c r="H735" s="79"/>
    </row>
    <row r="736" spans="1:8" ht="12.75">
      <c r="A736" s="79"/>
      <c r="B736" s="79"/>
      <c r="C736" s="79"/>
      <c r="D736" s="79"/>
      <c r="E736" s="80"/>
      <c r="F736" s="79"/>
      <c r="G736" s="73"/>
      <c r="H736" s="79"/>
    </row>
    <row r="737" spans="1:8" ht="12.75">
      <c r="A737" s="79"/>
      <c r="B737" s="79"/>
      <c r="C737" s="79"/>
      <c r="D737" s="79"/>
      <c r="E737" s="80"/>
      <c r="F737" s="79"/>
      <c r="G737" s="73"/>
      <c r="H737" s="79"/>
    </row>
    <row r="738" spans="1:8" ht="12.75">
      <c r="A738" s="79"/>
      <c r="B738" s="79"/>
      <c r="C738" s="79"/>
      <c r="D738" s="79"/>
      <c r="E738" s="79"/>
      <c r="F738" s="79"/>
      <c r="G738" s="79"/>
      <c r="H738" s="79"/>
    </row>
    <row r="739" spans="1:8" ht="12.75">
      <c r="A739" s="79"/>
      <c r="B739" s="79"/>
      <c r="C739" s="79"/>
      <c r="D739" s="79"/>
      <c r="E739" s="79"/>
      <c r="F739" s="79"/>
      <c r="G739" s="73"/>
      <c r="H739" s="79"/>
    </row>
    <row r="740" spans="1:8" ht="12.75">
      <c r="A740" s="79"/>
      <c r="B740" s="79"/>
      <c r="C740" s="79"/>
      <c r="D740" s="79"/>
      <c r="E740" s="79"/>
      <c r="F740" s="79"/>
      <c r="G740" s="73"/>
      <c r="H740" s="79"/>
    </row>
    <row r="741" spans="1:8" ht="12.75">
      <c r="A741" s="79"/>
      <c r="B741" s="79"/>
      <c r="C741" s="79"/>
      <c r="D741" s="79"/>
      <c r="E741" s="79"/>
      <c r="F741" s="79"/>
      <c r="G741" s="73"/>
      <c r="H741" s="79"/>
    </row>
    <row r="742" spans="1:8" ht="12.75">
      <c r="A742" s="79"/>
      <c r="B742" s="79"/>
      <c r="C742" s="79"/>
      <c r="D742" s="79"/>
      <c r="E742" s="80"/>
      <c r="F742" s="79"/>
      <c r="G742" s="73"/>
      <c r="H742" s="79"/>
    </row>
    <row r="743" spans="1:8" ht="12.75">
      <c r="A743" s="79"/>
      <c r="B743" s="79"/>
      <c r="C743" s="79"/>
      <c r="D743" s="79"/>
      <c r="E743" s="79"/>
      <c r="F743" s="79"/>
      <c r="G743" s="73"/>
      <c r="H743" s="79"/>
    </row>
    <row r="744" spans="1:8" ht="12.75">
      <c r="A744" s="79"/>
      <c r="B744" s="79"/>
      <c r="C744" s="79"/>
      <c r="D744" s="79"/>
      <c r="E744" s="79"/>
      <c r="F744" s="79"/>
      <c r="G744" s="73"/>
      <c r="H744" s="79"/>
    </row>
    <row r="745" spans="1:8" ht="12.75">
      <c r="A745" s="79"/>
      <c r="B745" s="79"/>
      <c r="C745" s="79"/>
      <c r="D745" s="79"/>
      <c r="E745" s="80"/>
      <c r="F745" s="79"/>
      <c r="G745" s="73"/>
      <c r="H745" s="79"/>
    </row>
    <row r="746" spans="1:8" ht="12.75">
      <c r="A746" s="79"/>
      <c r="B746" s="79"/>
      <c r="C746" s="79"/>
      <c r="D746" s="79"/>
      <c r="E746" s="79"/>
      <c r="F746" s="79"/>
      <c r="G746" s="73"/>
      <c r="H746" s="79"/>
    </row>
    <row r="747" spans="1:8" ht="12.75">
      <c r="A747" s="79"/>
      <c r="B747" s="79"/>
      <c r="C747" s="79"/>
      <c r="D747" s="79"/>
      <c r="E747" s="80"/>
      <c r="F747" s="79"/>
      <c r="G747" s="73"/>
      <c r="H747" s="79"/>
    </row>
    <row r="748" spans="1:8" ht="12.75">
      <c r="A748" s="79"/>
      <c r="B748" s="79"/>
      <c r="C748" s="79"/>
      <c r="D748" s="79"/>
      <c r="E748" s="79"/>
      <c r="F748" s="79"/>
      <c r="G748" s="73"/>
      <c r="H748" s="79"/>
    </row>
    <row r="749" spans="1:8" ht="12.75">
      <c r="A749" s="79"/>
      <c r="B749" s="79"/>
      <c r="C749" s="79"/>
      <c r="D749" s="79"/>
      <c r="E749" s="79"/>
      <c r="F749" s="79"/>
      <c r="G749" s="73"/>
      <c r="H749" s="79"/>
    </row>
    <row r="750" spans="1:8" ht="12.75">
      <c r="A750" s="79"/>
      <c r="B750" s="79"/>
      <c r="C750" s="79"/>
      <c r="D750" s="79"/>
      <c r="E750" s="80"/>
      <c r="F750" s="79"/>
      <c r="G750" s="73"/>
      <c r="H750" s="79"/>
    </row>
    <row r="751" spans="1:8" ht="12.75">
      <c r="A751" s="79"/>
      <c r="B751" s="79"/>
      <c r="C751" s="79"/>
      <c r="D751" s="79"/>
      <c r="E751" s="79"/>
      <c r="F751" s="79"/>
      <c r="G751" s="79"/>
      <c r="H751" s="79"/>
    </row>
    <row r="752" spans="1:8" ht="12.75">
      <c r="A752" s="79"/>
      <c r="B752" s="79"/>
      <c r="C752" s="79"/>
      <c r="D752" s="79"/>
      <c r="E752" s="79"/>
      <c r="F752" s="79"/>
      <c r="G752" s="79"/>
      <c r="H752" s="79"/>
    </row>
    <row r="753" spans="1:8" ht="12.75">
      <c r="A753" s="79"/>
      <c r="B753" s="79"/>
      <c r="C753" s="79"/>
      <c r="D753" s="79"/>
      <c r="E753" s="79"/>
      <c r="F753" s="79"/>
      <c r="G753" s="73"/>
      <c r="H753" s="79"/>
    </row>
    <row r="754" spans="1:8" ht="12.75">
      <c r="A754" s="79"/>
      <c r="B754" s="79"/>
      <c r="C754" s="79"/>
      <c r="D754" s="79"/>
      <c r="E754" s="79"/>
      <c r="F754" s="79"/>
      <c r="G754" s="79"/>
      <c r="H754" s="79"/>
    </row>
    <row r="755" spans="1:8" ht="12.75">
      <c r="A755" s="79"/>
      <c r="B755" s="79"/>
      <c r="C755" s="79"/>
      <c r="D755" s="79"/>
      <c r="E755" s="79"/>
      <c r="F755" s="79"/>
      <c r="G755" s="73"/>
      <c r="H755" s="79"/>
    </row>
    <row r="756" spans="1:8" ht="12.75">
      <c r="A756" s="79"/>
      <c r="B756" s="79"/>
      <c r="C756" s="79"/>
      <c r="D756" s="79"/>
      <c r="E756" s="79"/>
      <c r="F756" s="79"/>
      <c r="G756" s="73"/>
      <c r="H756" s="79"/>
    </row>
    <row r="757" spans="1:8" ht="12.75">
      <c r="A757" s="79"/>
      <c r="B757" s="79"/>
      <c r="C757" s="79"/>
      <c r="D757" s="79"/>
      <c r="E757" s="79"/>
      <c r="F757" s="79"/>
      <c r="G757" s="73"/>
      <c r="H757" s="79"/>
    </row>
    <row r="758" spans="1:8" ht="12.75">
      <c r="A758" s="79"/>
      <c r="B758" s="79"/>
      <c r="C758" s="79"/>
      <c r="D758" s="79"/>
      <c r="E758" s="79"/>
      <c r="F758" s="79"/>
      <c r="G758" s="73"/>
      <c r="H758" s="79"/>
    </row>
    <row r="759" spans="1:8" ht="12.75">
      <c r="A759" s="79"/>
      <c r="B759" s="79"/>
      <c r="C759" s="79"/>
      <c r="D759" s="79"/>
      <c r="E759" s="79"/>
      <c r="F759" s="79"/>
      <c r="G759" s="73"/>
      <c r="H759" s="79"/>
    </row>
    <row r="760" spans="1:8" ht="12.75">
      <c r="A760" s="79"/>
      <c r="B760" s="79"/>
      <c r="C760" s="79"/>
      <c r="D760" s="79"/>
      <c r="E760" s="79"/>
      <c r="F760" s="79"/>
      <c r="G760" s="73"/>
      <c r="H760" s="79"/>
    </row>
    <row r="761" spans="1:8" ht="12.75">
      <c r="A761" s="79"/>
      <c r="B761" s="79"/>
      <c r="C761" s="79"/>
      <c r="D761" s="79"/>
      <c r="E761" s="79"/>
      <c r="F761" s="79"/>
      <c r="G761" s="79"/>
      <c r="H761" s="79"/>
    </row>
    <row r="762" spans="1:8" ht="12.75">
      <c r="A762" s="79"/>
      <c r="B762" s="79"/>
      <c r="C762" s="79"/>
      <c r="D762" s="79"/>
      <c r="E762" s="79"/>
      <c r="F762" s="79"/>
      <c r="G762" s="73"/>
      <c r="H762" s="79"/>
    </row>
    <row r="763" spans="1:8" ht="12.75">
      <c r="A763" s="79"/>
      <c r="B763" s="79"/>
      <c r="C763" s="79"/>
      <c r="D763" s="79"/>
      <c r="E763" s="80"/>
      <c r="F763" s="79"/>
      <c r="G763" s="79"/>
      <c r="H763" s="79"/>
    </row>
    <row r="764" spans="1:8" ht="12.75">
      <c r="A764" s="79"/>
      <c r="B764" s="79"/>
      <c r="C764" s="79"/>
      <c r="D764" s="79"/>
      <c r="E764" s="80"/>
      <c r="F764" s="79"/>
      <c r="G764" s="73"/>
      <c r="H764" s="79"/>
    </row>
    <row r="765" spans="1:8" ht="12.75">
      <c r="A765" s="79"/>
      <c r="B765" s="79"/>
      <c r="C765" s="79"/>
      <c r="D765" s="79"/>
      <c r="E765" s="79"/>
      <c r="F765" s="79"/>
      <c r="G765" s="73"/>
      <c r="H765" s="79"/>
    </row>
    <row r="766" spans="1:8" ht="12.75">
      <c r="A766" s="79"/>
      <c r="B766" s="79"/>
      <c r="C766" s="79"/>
      <c r="D766" s="79"/>
      <c r="E766" s="80"/>
      <c r="F766" s="79"/>
      <c r="G766" s="73"/>
      <c r="H766" s="79"/>
    </row>
    <row r="767" spans="1:6" ht="12.75">
      <c r="A767" s="79"/>
      <c r="B767" s="79"/>
      <c r="C767" s="79"/>
      <c r="D767" s="79"/>
      <c r="E767" s="79"/>
      <c r="F767" s="79"/>
    </row>
    <row r="768" spans="1:6" ht="12.75">
      <c r="A768" s="79"/>
      <c r="B768" s="79"/>
      <c r="C768" s="79"/>
      <c r="D768" s="79"/>
      <c r="E768" s="79"/>
      <c r="F768" s="79"/>
    </row>
    <row r="769" spans="1:6" ht="12.75">
      <c r="A769" s="79"/>
      <c r="B769" s="79"/>
      <c r="C769" s="79"/>
      <c r="D769" s="79"/>
      <c r="E769" s="79"/>
      <c r="F769" s="79"/>
    </row>
    <row r="770" spans="1:6" ht="12.75">
      <c r="A770" s="79"/>
      <c r="B770" s="79"/>
      <c r="C770" s="79"/>
      <c r="D770" s="79"/>
      <c r="E770" s="79"/>
      <c r="F770" s="79"/>
    </row>
    <row r="771" spans="1:6" ht="12.75">
      <c r="A771" s="79"/>
      <c r="B771" s="79"/>
      <c r="C771" s="79"/>
      <c r="D771" s="79"/>
      <c r="E771" s="79"/>
      <c r="F771" s="79"/>
    </row>
    <row r="772" spans="1:6" ht="12.75">
      <c r="A772" s="79"/>
      <c r="B772" s="79"/>
      <c r="C772" s="79"/>
      <c r="D772" s="79"/>
      <c r="E772" s="79"/>
      <c r="F772" s="79"/>
    </row>
    <row r="773" spans="1:6" ht="12.75">
      <c r="A773" s="79"/>
      <c r="B773" s="79"/>
      <c r="C773" s="79"/>
      <c r="D773" s="79"/>
      <c r="E773" s="80"/>
      <c r="F773" s="79"/>
    </row>
    <row r="774" spans="1:6" ht="12.75">
      <c r="A774" s="79"/>
      <c r="B774" s="79"/>
      <c r="C774" s="79"/>
      <c r="D774" s="79"/>
      <c r="E774" s="79"/>
      <c r="F774" s="79"/>
    </row>
    <row r="775" spans="1:6" ht="12.75">
      <c r="A775" s="79"/>
      <c r="B775" s="79"/>
      <c r="C775" s="79"/>
      <c r="D775" s="79"/>
      <c r="E775" s="80"/>
      <c r="F775" s="79"/>
    </row>
    <row r="776" spans="1:6" ht="12.75">
      <c r="A776" s="79"/>
      <c r="B776" s="79"/>
      <c r="C776" s="79"/>
      <c r="D776" s="79"/>
      <c r="E776" s="79"/>
      <c r="F776" s="79"/>
    </row>
    <row r="777" spans="1:6" ht="12.75">
      <c r="A777" s="79"/>
      <c r="B777" s="79"/>
      <c r="C777" s="79"/>
      <c r="D777" s="79"/>
      <c r="E777" s="79"/>
      <c r="F777" s="79"/>
    </row>
    <row r="778" spans="3:6" ht="12.75">
      <c r="C778" s="79"/>
      <c r="D778" s="79"/>
      <c r="E778" s="79"/>
      <c r="F778" s="79"/>
    </row>
    <row r="779" spans="3:4" ht="12.75">
      <c r="C779" s="79"/>
      <c r="D779" s="79"/>
    </row>
    <row r="780" spans="3:4" ht="12.75">
      <c r="C780" s="79"/>
      <c r="D780" s="79"/>
    </row>
    <row r="781" spans="3:4" ht="12.75">
      <c r="C781" s="79"/>
      <c r="D781" s="7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6"/>
  <sheetViews>
    <sheetView zoomScalePageLayoutView="0" workbookViewId="0" topLeftCell="A1">
      <selection activeCell="F44" sqref="F44"/>
    </sheetView>
  </sheetViews>
  <sheetFormatPr defaultColWidth="8.875" defaultRowHeight="12"/>
  <cols>
    <col min="1" max="1" width="9.375" style="1" bestFit="1" customWidth="1"/>
    <col min="2" max="2" width="27.25390625" style="1" bestFit="1" customWidth="1"/>
    <col min="3" max="3" width="17.375" style="0" bestFit="1" customWidth="1"/>
    <col min="4" max="4" width="4.00390625" style="0" bestFit="1" customWidth="1"/>
    <col min="5" max="5" width="5.375" style="0" bestFit="1" customWidth="1"/>
    <col min="6" max="6" width="38.125" style="1" bestFit="1" customWidth="1"/>
  </cols>
  <sheetData>
    <row r="1" spans="2:6" ht="12">
      <c r="B1" s="2"/>
      <c r="C1" s="3"/>
      <c r="D1" s="4"/>
      <c r="E1" s="5"/>
      <c r="F1" s="6" t="s">
        <v>1775</v>
      </c>
    </row>
    <row r="2" spans="1:6" ht="12">
      <c r="A2" s="7" t="s">
        <v>1776</v>
      </c>
      <c r="B2" s="8" t="s">
        <v>1777</v>
      </c>
      <c r="C2" s="9" t="s">
        <v>1778</v>
      </c>
      <c r="D2" s="10">
        <v>500</v>
      </c>
      <c r="E2" s="11"/>
      <c r="F2" s="12" t="s">
        <v>1779</v>
      </c>
    </row>
    <row r="3" spans="1:6" ht="12">
      <c r="A3" s="7" t="s">
        <v>1776</v>
      </c>
      <c r="B3" s="8" t="s">
        <v>1777</v>
      </c>
      <c r="C3" s="9" t="s">
        <v>1778</v>
      </c>
      <c r="D3" s="10">
        <v>500</v>
      </c>
      <c r="E3" s="11"/>
      <c r="F3" s="12" t="s">
        <v>1780</v>
      </c>
    </row>
    <row r="4" spans="1:6" ht="12">
      <c r="A4" s="7" t="s">
        <v>1776</v>
      </c>
      <c r="B4" s="8" t="s">
        <v>1777</v>
      </c>
      <c r="C4" s="9" t="s">
        <v>1778</v>
      </c>
      <c r="D4" s="10">
        <v>500</v>
      </c>
      <c r="E4" s="11"/>
      <c r="F4" s="12" t="s">
        <v>1781</v>
      </c>
    </row>
    <row r="5" spans="1:6" ht="12">
      <c r="A5" s="7" t="s">
        <v>1776</v>
      </c>
      <c r="B5" s="8" t="s">
        <v>1777</v>
      </c>
      <c r="C5" s="9" t="s">
        <v>1778</v>
      </c>
      <c r="D5" s="10">
        <v>500</v>
      </c>
      <c r="E5" s="11"/>
      <c r="F5" s="12" t="s">
        <v>1782</v>
      </c>
    </row>
    <row r="6" spans="1:6" ht="12">
      <c r="A6" s="7" t="s">
        <v>1776</v>
      </c>
      <c r="B6" s="8" t="s">
        <v>1777</v>
      </c>
      <c r="C6" s="9" t="s">
        <v>1778</v>
      </c>
      <c r="D6" s="10">
        <v>500</v>
      </c>
      <c r="E6" s="11"/>
      <c r="F6" s="12" t="s">
        <v>1783</v>
      </c>
    </row>
    <row r="7" spans="1:6" ht="12">
      <c r="A7" s="7" t="s">
        <v>1776</v>
      </c>
      <c r="B7" s="8" t="s">
        <v>1777</v>
      </c>
      <c r="C7" s="9" t="s">
        <v>1778</v>
      </c>
      <c r="D7" s="10">
        <v>500</v>
      </c>
      <c r="E7" s="11"/>
      <c r="F7" s="12" t="s">
        <v>1784</v>
      </c>
    </row>
    <row r="8" spans="1:6" ht="12">
      <c r="A8" s="7" t="s">
        <v>1776</v>
      </c>
      <c r="B8" s="8" t="s">
        <v>1777</v>
      </c>
      <c r="C8" s="9" t="s">
        <v>1778</v>
      </c>
      <c r="D8" s="10">
        <v>500</v>
      </c>
      <c r="E8" s="11"/>
      <c r="F8" s="12" t="s">
        <v>1785</v>
      </c>
    </row>
    <row r="9" spans="1:6" ht="12">
      <c r="A9" s="7" t="s">
        <v>1776</v>
      </c>
      <c r="B9" s="8" t="s">
        <v>1777</v>
      </c>
      <c r="C9" s="9" t="s">
        <v>1786</v>
      </c>
      <c r="D9" s="10">
        <v>501</v>
      </c>
      <c r="E9" s="11"/>
      <c r="F9" s="12" t="s">
        <v>1787</v>
      </c>
    </row>
    <row r="10" spans="1:6" ht="12">
      <c r="A10" s="7" t="s">
        <v>1788</v>
      </c>
      <c r="B10" s="8" t="s">
        <v>1789</v>
      </c>
      <c r="C10" s="9" t="s">
        <v>1786</v>
      </c>
      <c r="D10" s="10">
        <v>501</v>
      </c>
      <c r="E10" s="11"/>
      <c r="F10" s="12" t="s">
        <v>1790</v>
      </c>
    </row>
    <row r="11" spans="1:6" ht="12">
      <c r="A11" s="7" t="s">
        <v>1788</v>
      </c>
      <c r="B11" s="8" t="s">
        <v>1789</v>
      </c>
      <c r="C11" s="9" t="s">
        <v>1786</v>
      </c>
      <c r="D11" s="10">
        <v>501</v>
      </c>
      <c r="E11" s="11"/>
      <c r="F11" s="12" t="s">
        <v>1791</v>
      </c>
    </row>
    <row r="12" spans="1:6" ht="12">
      <c r="A12" s="7" t="s">
        <v>1788</v>
      </c>
      <c r="B12" s="8" t="s">
        <v>1789</v>
      </c>
      <c r="C12" s="9" t="s">
        <v>1786</v>
      </c>
      <c r="D12" s="10">
        <v>501</v>
      </c>
      <c r="E12" s="11"/>
      <c r="F12" s="12" t="s">
        <v>1792</v>
      </c>
    </row>
    <row r="13" spans="1:6" ht="12">
      <c r="A13" s="7" t="s">
        <v>1788</v>
      </c>
      <c r="B13" s="8" t="s">
        <v>1789</v>
      </c>
      <c r="C13" s="9" t="s">
        <v>1786</v>
      </c>
      <c r="D13" s="10">
        <v>501</v>
      </c>
      <c r="E13" s="11"/>
      <c r="F13" s="12" t="s">
        <v>1793</v>
      </c>
    </row>
    <row r="14" spans="1:6" ht="12">
      <c r="A14" s="7" t="s">
        <v>1788</v>
      </c>
      <c r="B14" s="8" t="s">
        <v>1789</v>
      </c>
      <c r="C14" s="9" t="s">
        <v>1786</v>
      </c>
      <c r="D14" s="10">
        <v>501</v>
      </c>
      <c r="E14" s="11"/>
      <c r="F14" s="12" t="s">
        <v>1794</v>
      </c>
    </row>
    <row r="15" spans="1:6" ht="12">
      <c r="A15" s="7" t="s">
        <v>1788</v>
      </c>
      <c r="B15" s="8" t="s">
        <v>1789</v>
      </c>
      <c r="C15" s="9" t="s">
        <v>1786</v>
      </c>
      <c r="D15" s="10">
        <v>501</v>
      </c>
      <c r="E15" s="11"/>
      <c r="F15" s="12" t="s">
        <v>1795</v>
      </c>
    </row>
    <row r="16" spans="1:6" ht="12">
      <c r="A16" s="7" t="s">
        <v>1788</v>
      </c>
      <c r="B16" s="8" t="s">
        <v>1789</v>
      </c>
      <c r="C16" s="9" t="s">
        <v>1786</v>
      </c>
      <c r="D16" s="10">
        <v>501</v>
      </c>
      <c r="E16" s="11"/>
      <c r="F16" s="12" t="s">
        <v>1796</v>
      </c>
    </row>
    <row r="17" spans="1:6" ht="12">
      <c r="A17" s="7" t="s">
        <v>1788</v>
      </c>
      <c r="B17" s="8" t="s">
        <v>1789</v>
      </c>
      <c r="C17" s="9" t="s">
        <v>1797</v>
      </c>
      <c r="D17" s="10">
        <v>502</v>
      </c>
      <c r="E17" s="11"/>
      <c r="F17" s="13" t="s">
        <v>1798</v>
      </c>
    </row>
    <row r="18" spans="1:6" ht="12">
      <c r="A18" s="7" t="s">
        <v>1788</v>
      </c>
      <c r="B18" s="8" t="s">
        <v>1789</v>
      </c>
      <c r="C18" s="9" t="s">
        <v>1797</v>
      </c>
      <c r="D18" s="10">
        <v>502</v>
      </c>
      <c r="E18" s="11"/>
      <c r="F18" s="13" t="s">
        <v>1799</v>
      </c>
    </row>
    <row r="19" spans="1:6" ht="12">
      <c r="A19" s="7" t="s">
        <v>1788</v>
      </c>
      <c r="B19" s="8" t="s">
        <v>1789</v>
      </c>
      <c r="C19" s="9" t="s">
        <v>1797</v>
      </c>
      <c r="D19" s="10">
        <v>502</v>
      </c>
      <c r="E19" s="11"/>
      <c r="F19" s="13" t="s">
        <v>1800</v>
      </c>
    </row>
    <row r="20" spans="1:6" ht="12">
      <c r="A20" s="7" t="s">
        <v>1788</v>
      </c>
      <c r="B20" s="8" t="s">
        <v>1789</v>
      </c>
      <c r="C20" s="9" t="s">
        <v>1797</v>
      </c>
      <c r="D20" s="10">
        <v>502</v>
      </c>
      <c r="E20" s="11"/>
      <c r="F20" s="13" t="s">
        <v>1791</v>
      </c>
    </row>
    <row r="21" spans="1:6" ht="12">
      <c r="A21" s="7" t="s">
        <v>1788</v>
      </c>
      <c r="B21" s="8" t="s">
        <v>1789</v>
      </c>
      <c r="C21" s="9" t="s">
        <v>1797</v>
      </c>
      <c r="D21" s="10">
        <v>502</v>
      </c>
      <c r="E21" s="11"/>
      <c r="F21" s="13" t="s">
        <v>1801</v>
      </c>
    </row>
    <row r="22" spans="1:6" ht="12">
      <c r="A22" s="7" t="s">
        <v>1788</v>
      </c>
      <c r="B22" s="8" t="s">
        <v>1789</v>
      </c>
      <c r="C22" s="9" t="s">
        <v>1797</v>
      </c>
      <c r="D22" s="10">
        <v>502</v>
      </c>
      <c r="E22" s="11"/>
      <c r="F22" s="13" t="s">
        <v>1802</v>
      </c>
    </row>
    <row r="23" spans="1:6" ht="12">
      <c r="A23" s="7" t="s">
        <v>1788</v>
      </c>
      <c r="B23" s="8" t="s">
        <v>1789</v>
      </c>
      <c r="C23" s="9" t="s">
        <v>1797</v>
      </c>
      <c r="D23" s="10">
        <v>502</v>
      </c>
      <c r="E23" s="11"/>
      <c r="F23" s="13" t="s">
        <v>1796</v>
      </c>
    </row>
    <row r="24" spans="1:6" ht="12">
      <c r="A24" s="7" t="s">
        <v>1788</v>
      </c>
      <c r="B24" s="8" t="s">
        <v>1789</v>
      </c>
      <c r="C24" s="9" t="s">
        <v>1797</v>
      </c>
      <c r="D24" s="10">
        <v>502</v>
      </c>
      <c r="E24" s="11"/>
      <c r="F24" s="13" t="s">
        <v>1795</v>
      </c>
    </row>
    <row r="25" spans="1:6" ht="12">
      <c r="A25" s="7" t="s">
        <v>1788</v>
      </c>
      <c r="B25" s="8" t="s">
        <v>1789</v>
      </c>
      <c r="C25" s="9" t="s">
        <v>1797</v>
      </c>
      <c r="D25" s="10">
        <v>502</v>
      </c>
      <c r="E25" s="11"/>
      <c r="F25" s="13" t="s">
        <v>1803</v>
      </c>
    </row>
    <row r="26" spans="1:6" ht="12">
      <c r="A26" s="7" t="s">
        <v>1788</v>
      </c>
      <c r="B26" s="8" t="s">
        <v>1789</v>
      </c>
      <c r="C26" s="9" t="s">
        <v>1804</v>
      </c>
      <c r="D26" s="10">
        <v>503</v>
      </c>
      <c r="E26" s="11"/>
      <c r="F26" s="12" t="s">
        <v>1805</v>
      </c>
    </row>
    <row r="27" spans="1:6" ht="12">
      <c r="A27" s="7" t="s">
        <v>1788</v>
      </c>
      <c r="B27" s="8" t="s">
        <v>1789</v>
      </c>
      <c r="C27" s="9" t="s">
        <v>1804</v>
      </c>
      <c r="D27" s="14"/>
      <c r="E27" s="11"/>
      <c r="F27" s="12" t="s">
        <v>1806</v>
      </c>
    </row>
    <row r="28" spans="1:6" ht="12">
      <c r="A28" s="7" t="s">
        <v>1788</v>
      </c>
      <c r="B28" s="8" t="s">
        <v>1789</v>
      </c>
      <c r="C28" s="9" t="s">
        <v>1804</v>
      </c>
      <c r="D28" s="14"/>
      <c r="E28" s="11"/>
      <c r="F28" s="12" t="s">
        <v>1807</v>
      </c>
    </row>
    <row r="29" spans="1:6" ht="12">
      <c r="A29" s="7" t="s">
        <v>1788</v>
      </c>
      <c r="B29" s="8" t="s">
        <v>1789</v>
      </c>
      <c r="C29" s="9" t="s">
        <v>1804</v>
      </c>
      <c r="D29" s="14"/>
      <c r="E29" s="11"/>
      <c r="F29" s="12" t="s">
        <v>1808</v>
      </c>
    </row>
    <row r="30" spans="1:6" ht="12">
      <c r="A30" s="7" t="s">
        <v>1788</v>
      </c>
      <c r="B30" s="8" t="s">
        <v>1789</v>
      </c>
      <c r="C30" s="9" t="s">
        <v>1804</v>
      </c>
      <c r="D30" s="14"/>
      <c r="E30" s="11"/>
      <c r="F30" s="12" t="s">
        <v>1809</v>
      </c>
    </row>
    <row r="31" spans="1:6" ht="12">
      <c r="A31" s="7" t="s">
        <v>1788</v>
      </c>
      <c r="B31" s="8" t="s">
        <v>1789</v>
      </c>
      <c r="C31" s="9" t="s">
        <v>1804</v>
      </c>
      <c r="D31" s="14"/>
      <c r="E31" s="11"/>
      <c r="F31" s="12" t="s">
        <v>1810</v>
      </c>
    </row>
    <row r="32" spans="1:6" ht="12">
      <c r="A32" s="7" t="s">
        <v>1788</v>
      </c>
      <c r="B32" s="8" t="s">
        <v>1789</v>
      </c>
      <c r="C32" s="9" t="s">
        <v>1804</v>
      </c>
      <c r="D32" s="14"/>
      <c r="E32" s="11"/>
      <c r="F32" s="12" t="s">
        <v>1811</v>
      </c>
    </row>
    <row r="33" spans="1:6" ht="12">
      <c r="A33" s="7" t="s">
        <v>1788</v>
      </c>
      <c r="B33" s="8" t="s">
        <v>1789</v>
      </c>
      <c r="C33" s="9" t="s">
        <v>1812</v>
      </c>
      <c r="D33" s="10">
        <v>504</v>
      </c>
      <c r="E33" s="11"/>
      <c r="F33" s="13" t="s">
        <v>1813</v>
      </c>
    </row>
    <row r="34" spans="1:6" ht="12">
      <c r="A34" s="7" t="s">
        <v>1788</v>
      </c>
      <c r="B34" s="8" t="s">
        <v>1789</v>
      </c>
      <c r="C34" s="9" t="s">
        <v>1812</v>
      </c>
      <c r="D34" s="14"/>
      <c r="E34" s="11"/>
      <c r="F34" s="13" t="s">
        <v>1814</v>
      </c>
    </row>
    <row r="35" spans="1:6" ht="12">
      <c r="A35" s="7" t="s">
        <v>1788</v>
      </c>
      <c r="B35" s="8" t="s">
        <v>1789</v>
      </c>
      <c r="C35" s="9" t="s">
        <v>1812</v>
      </c>
      <c r="D35" s="14"/>
      <c r="E35" s="11"/>
      <c r="F35" s="13" t="s">
        <v>1815</v>
      </c>
    </row>
    <row r="36" spans="1:6" ht="12">
      <c r="A36" s="7" t="s">
        <v>1788</v>
      </c>
      <c r="B36" s="8" t="s">
        <v>1789</v>
      </c>
      <c r="C36" s="9" t="s">
        <v>1812</v>
      </c>
      <c r="D36" s="14"/>
      <c r="E36" s="11"/>
      <c r="F36" s="13" t="s">
        <v>1816</v>
      </c>
    </row>
    <row r="37" spans="1:6" ht="12">
      <c r="A37" s="7" t="s">
        <v>1788</v>
      </c>
      <c r="B37" s="8" t="s">
        <v>1789</v>
      </c>
      <c r="C37" s="9" t="s">
        <v>1812</v>
      </c>
      <c r="D37" s="14"/>
      <c r="E37" s="11"/>
      <c r="F37" s="13" t="s">
        <v>1817</v>
      </c>
    </row>
    <row r="38" spans="1:6" ht="12">
      <c r="A38" s="7" t="s">
        <v>1788</v>
      </c>
      <c r="B38" s="8" t="s">
        <v>1789</v>
      </c>
      <c r="C38" s="9" t="s">
        <v>1812</v>
      </c>
      <c r="D38" s="14"/>
      <c r="E38" s="11"/>
      <c r="F38" s="13" t="s">
        <v>1818</v>
      </c>
    </row>
    <row r="39" spans="1:6" ht="12">
      <c r="A39" s="7" t="s">
        <v>1788</v>
      </c>
      <c r="B39" s="8" t="s">
        <v>1789</v>
      </c>
      <c r="C39" s="9" t="s">
        <v>1812</v>
      </c>
      <c r="D39" s="14"/>
      <c r="E39" s="11"/>
      <c r="F39" s="13" t="s">
        <v>1819</v>
      </c>
    </row>
    <row r="40" spans="1:6" ht="12">
      <c r="A40" s="7" t="s">
        <v>1788</v>
      </c>
      <c r="B40" s="8" t="s">
        <v>1789</v>
      </c>
      <c r="C40" s="9" t="s">
        <v>1812</v>
      </c>
      <c r="D40" s="14"/>
      <c r="E40" s="11"/>
      <c r="F40" s="13" t="s">
        <v>1820</v>
      </c>
    </row>
    <row r="41" spans="1:6" ht="12">
      <c r="A41" s="7" t="s">
        <v>1788</v>
      </c>
      <c r="B41" s="8" t="s">
        <v>1789</v>
      </c>
      <c r="C41" s="9" t="s">
        <v>1812</v>
      </c>
      <c r="D41" s="14"/>
      <c r="E41" s="11"/>
      <c r="F41" s="13" t="s">
        <v>1821</v>
      </c>
    </row>
    <row r="42" spans="1:6" ht="12">
      <c r="A42" s="7" t="s">
        <v>1788</v>
      </c>
      <c r="B42" s="8" t="s">
        <v>1789</v>
      </c>
      <c r="C42" s="9" t="s">
        <v>1812</v>
      </c>
      <c r="D42" s="14"/>
      <c r="E42" s="11"/>
      <c r="F42" s="13" t="s">
        <v>1822</v>
      </c>
    </row>
    <row r="43" spans="1:6" ht="12">
      <c r="A43" s="7" t="s">
        <v>1788</v>
      </c>
      <c r="B43" s="8" t="s">
        <v>1789</v>
      </c>
      <c r="C43" s="9" t="s">
        <v>1812</v>
      </c>
      <c r="D43" s="15"/>
      <c r="E43" s="11"/>
      <c r="F43" s="13" t="s">
        <v>1823</v>
      </c>
    </row>
    <row r="44" spans="1:6" ht="12">
      <c r="A44" s="7" t="s">
        <v>1788</v>
      </c>
      <c r="B44" s="8" t="s">
        <v>1789</v>
      </c>
      <c r="C44" s="9" t="s">
        <v>1824</v>
      </c>
      <c r="D44" s="10">
        <v>505</v>
      </c>
      <c r="E44" s="11"/>
      <c r="F44" s="13" t="s">
        <v>1825</v>
      </c>
    </row>
    <row r="45" spans="1:6" ht="12">
      <c r="A45" s="7" t="s">
        <v>1788</v>
      </c>
      <c r="B45" s="8" t="s">
        <v>1789</v>
      </c>
      <c r="C45" s="9" t="s">
        <v>1824</v>
      </c>
      <c r="D45" s="14"/>
      <c r="E45" s="11"/>
      <c r="F45" s="13" t="s">
        <v>1826</v>
      </c>
    </row>
    <row r="46" spans="1:6" ht="12">
      <c r="A46" s="7" t="s">
        <v>1788</v>
      </c>
      <c r="B46" s="8" t="s">
        <v>1789</v>
      </c>
      <c r="C46" s="9" t="s">
        <v>1824</v>
      </c>
      <c r="D46" s="14"/>
      <c r="E46" s="11"/>
      <c r="F46" s="13" t="s">
        <v>1827</v>
      </c>
    </row>
    <row r="47" spans="1:6" ht="12">
      <c r="A47" s="7" t="s">
        <v>1788</v>
      </c>
      <c r="B47" s="8" t="s">
        <v>1789</v>
      </c>
      <c r="C47" s="9" t="s">
        <v>1824</v>
      </c>
      <c r="D47" s="14"/>
      <c r="E47" s="11"/>
      <c r="F47" s="13" t="s">
        <v>1828</v>
      </c>
    </row>
    <row r="48" spans="1:6" ht="12">
      <c r="A48" s="7" t="s">
        <v>1788</v>
      </c>
      <c r="B48" s="8" t="s">
        <v>1789</v>
      </c>
      <c r="C48" s="9" t="s">
        <v>1824</v>
      </c>
      <c r="D48" s="14"/>
      <c r="E48" s="11"/>
      <c r="F48" s="13" t="s">
        <v>1829</v>
      </c>
    </row>
    <row r="49" spans="1:6" ht="12">
      <c r="A49" s="7" t="s">
        <v>1788</v>
      </c>
      <c r="B49" s="8" t="s">
        <v>1789</v>
      </c>
      <c r="C49" s="9" t="s">
        <v>1824</v>
      </c>
      <c r="D49" s="14"/>
      <c r="E49" s="11"/>
      <c r="F49" s="13" t="s">
        <v>1830</v>
      </c>
    </row>
    <row r="50" spans="1:6" ht="12">
      <c r="A50" s="7" t="s">
        <v>1788</v>
      </c>
      <c r="B50" s="8" t="s">
        <v>1789</v>
      </c>
      <c r="C50" s="9" t="s">
        <v>1831</v>
      </c>
      <c r="D50" s="10">
        <v>518</v>
      </c>
      <c r="E50" s="11"/>
      <c r="F50" s="13" t="s">
        <v>1832</v>
      </c>
    </row>
    <row r="51" spans="1:6" ht="12">
      <c r="A51" s="7" t="s">
        <v>1788</v>
      </c>
      <c r="B51" s="8" t="s">
        <v>1789</v>
      </c>
      <c r="C51" s="9" t="s">
        <v>1831</v>
      </c>
      <c r="D51" s="14"/>
      <c r="E51" s="11"/>
      <c r="F51" s="13" t="s">
        <v>1833</v>
      </c>
    </row>
    <row r="52" spans="1:6" ht="12">
      <c r="A52" s="7" t="s">
        <v>1788</v>
      </c>
      <c r="B52" s="8" t="s">
        <v>1789</v>
      </c>
      <c r="C52" s="9" t="s">
        <v>1831</v>
      </c>
      <c r="D52" s="14"/>
      <c r="E52" s="11"/>
      <c r="F52" s="13" t="s">
        <v>1834</v>
      </c>
    </row>
    <row r="53" spans="1:6" ht="12">
      <c r="A53" s="7" t="s">
        <v>1788</v>
      </c>
      <c r="B53" s="8" t="s">
        <v>1789</v>
      </c>
      <c r="C53" s="9" t="s">
        <v>1831</v>
      </c>
      <c r="D53" s="15"/>
      <c r="E53" s="11"/>
      <c r="F53" s="13" t="s">
        <v>1835</v>
      </c>
    </row>
    <row r="54" spans="1:6" ht="12">
      <c r="A54" s="7" t="s">
        <v>1788</v>
      </c>
      <c r="B54" s="8" t="s">
        <v>1789</v>
      </c>
      <c r="C54" s="9" t="s">
        <v>1836</v>
      </c>
      <c r="D54" s="10">
        <v>505</v>
      </c>
      <c r="E54" s="11"/>
      <c r="F54" s="13" t="s">
        <v>1837</v>
      </c>
    </row>
    <row r="55" spans="1:6" ht="12">
      <c r="A55" s="7" t="s">
        <v>1788</v>
      </c>
      <c r="B55" s="8" t="s">
        <v>1789</v>
      </c>
      <c r="C55" s="9" t="s">
        <v>1836</v>
      </c>
      <c r="D55" s="14"/>
      <c r="E55" s="11"/>
      <c r="F55" s="13" t="s">
        <v>1838</v>
      </c>
    </row>
    <row r="56" spans="1:6" ht="12">
      <c r="A56" s="7" t="s">
        <v>1788</v>
      </c>
      <c r="B56" s="8" t="s">
        <v>1789</v>
      </c>
      <c r="C56" s="9" t="s">
        <v>1836</v>
      </c>
      <c r="D56" s="14"/>
      <c r="E56" s="11"/>
      <c r="F56" s="13" t="s">
        <v>1839</v>
      </c>
    </row>
    <row r="57" spans="1:6" ht="12">
      <c r="A57" s="7" t="s">
        <v>1788</v>
      </c>
      <c r="B57" s="8" t="s">
        <v>1789</v>
      </c>
      <c r="C57" s="9" t="s">
        <v>1836</v>
      </c>
      <c r="D57" s="14"/>
      <c r="E57" s="11"/>
      <c r="F57" s="13" t="s">
        <v>1840</v>
      </c>
    </row>
    <row r="58" spans="1:6" ht="12">
      <c r="A58" s="7" t="s">
        <v>1788</v>
      </c>
      <c r="B58" s="8" t="s">
        <v>1789</v>
      </c>
      <c r="C58" s="9" t="s">
        <v>1836</v>
      </c>
      <c r="D58" s="14"/>
      <c r="E58" s="11"/>
      <c r="F58" s="13" t="s">
        <v>1841</v>
      </c>
    </row>
    <row r="59" spans="1:6" ht="12">
      <c r="A59" s="7" t="s">
        <v>1788</v>
      </c>
      <c r="B59" s="8" t="s">
        <v>1789</v>
      </c>
      <c r="C59" s="9" t="s">
        <v>1836</v>
      </c>
      <c r="D59" s="14"/>
      <c r="E59" s="11"/>
      <c r="F59" s="13" t="s">
        <v>1842</v>
      </c>
    </row>
    <row r="60" spans="1:6" ht="12">
      <c r="A60" s="7" t="s">
        <v>1788</v>
      </c>
      <c r="B60" s="16" t="s">
        <v>1843</v>
      </c>
      <c r="C60" s="9" t="s">
        <v>1844</v>
      </c>
      <c r="D60" s="10">
        <v>510</v>
      </c>
      <c r="E60" s="11"/>
      <c r="F60" s="13" t="s">
        <v>1845</v>
      </c>
    </row>
    <row r="61" spans="1:6" ht="12">
      <c r="A61" s="7" t="s">
        <v>1846</v>
      </c>
      <c r="B61" s="16" t="s">
        <v>1847</v>
      </c>
      <c r="C61" s="9" t="s">
        <v>1844</v>
      </c>
      <c r="D61" s="14"/>
      <c r="E61" s="11"/>
      <c r="F61" s="13" t="s">
        <v>1848</v>
      </c>
    </row>
    <row r="62" spans="1:6" ht="12">
      <c r="A62" s="7" t="s">
        <v>1846</v>
      </c>
      <c r="B62" s="16" t="s">
        <v>1847</v>
      </c>
      <c r="C62" s="9" t="s">
        <v>1844</v>
      </c>
      <c r="D62" s="14"/>
      <c r="E62" s="11"/>
      <c r="F62" s="13" t="s">
        <v>1849</v>
      </c>
    </row>
    <row r="63" spans="1:6" ht="12">
      <c r="A63" s="7" t="s">
        <v>1846</v>
      </c>
      <c r="B63" s="16" t="s">
        <v>1847</v>
      </c>
      <c r="C63" s="9" t="s">
        <v>1844</v>
      </c>
      <c r="D63" s="14"/>
      <c r="E63" s="11"/>
      <c r="F63" s="13" t="s">
        <v>1694</v>
      </c>
    </row>
    <row r="64" spans="1:6" ht="12">
      <c r="A64" s="7" t="s">
        <v>1846</v>
      </c>
      <c r="B64" s="16" t="s">
        <v>1847</v>
      </c>
      <c r="C64" s="9" t="s">
        <v>1844</v>
      </c>
      <c r="D64" s="14"/>
      <c r="E64" s="11"/>
      <c r="F64" s="13" t="s">
        <v>1695</v>
      </c>
    </row>
    <row r="65" spans="1:6" ht="12">
      <c r="A65" s="7" t="s">
        <v>1846</v>
      </c>
      <c r="B65" s="16" t="s">
        <v>1847</v>
      </c>
      <c r="C65" s="9" t="s">
        <v>1844</v>
      </c>
      <c r="D65" s="14"/>
      <c r="E65" s="11"/>
      <c r="F65" s="13" t="s">
        <v>1696</v>
      </c>
    </row>
    <row r="66" spans="1:6" ht="12">
      <c r="A66" s="7" t="s">
        <v>1846</v>
      </c>
      <c r="B66" s="16" t="s">
        <v>1847</v>
      </c>
      <c r="C66" s="9" t="s">
        <v>1844</v>
      </c>
      <c r="D66" s="14"/>
      <c r="E66" s="11"/>
      <c r="F66" s="13" t="s">
        <v>1697</v>
      </c>
    </row>
    <row r="67" spans="1:6" ht="12">
      <c r="A67" s="7" t="s">
        <v>1846</v>
      </c>
      <c r="B67" s="16" t="s">
        <v>1847</v>
      </c>
      <c r="C67" s="9" t="s">
        <v>1844</v>
      </c>
      <c r="D67" s="14"/>
      <c r="E67" s="11"/>
      <c r="F67" s="13" t="s">
        <v>1698</v>
      </c>
    </row>
    <row r="68" spans="1:6" ht="12">
      <c r="A68" s="7" t="s">
        <v>1846</v>
      </c>
      <c r="B68" s="16" t="s">
        <v>1847</v>
      </c>
      <c r="C68" s="9" t="s">
        <v>1844</v>
      </c>
      <c r="D68" s="14"/>
      <c r="E68" s="11"/>
      <c r="F68" s="13" t="s">
        <v>1699</v>
      </c>
    </row>
    <row r="69" spans="1:6" ht="12">
      <c r="A69" s="7" t="s">
        <v>1846</v>
      </c>
      <c r="B69" s="16" t="s">
        <v>1847</v>
      </c>
      <c r="C69" s="9" t="s">
        <v>1844</v>
      </c>
      <c r="D69" s="14"/>
      <c r="E69" s="11"/>
      <c r="F69" s="13" t="s">
        <v>1700</v>
      </c>
    </row>
    <row r="70" spans="1:6" ht="12">
      <c r="A70" s="7" t="s">
        <v>1846</v>
      </c>
      <c r="B70" s="16" t="s">
        <v>1847</v>
      </c>
      <c r="C70" s="9" t="s">
        <v>1844</v>
      </c>
      <c r="D70" s="14"/>
      <c r="E70" s="11"/>
      <c r="F70" s="13" t="s">
        <v>1701</v>
      </c>
    </row>
    <row r="71" spans="1:6" ht="12">
      <c r="A71" s="7" t="s">
        <v>1846</v>
      </c>
      <c r="B71" s="16" t="s">
        <v>1847</v>
      </c>
      <c r="C71" s="9" t="s">
        <v>1844</v>
      </c>
      <c r="D71" s="14"/>
      <c r="E71" s="11"/>
      <c r="F71" s="13" t="s">
        <v>1702</v>
      </c>
    </row>
    <row r="72" spans="1:6" ht="12">
      <c r="A72" s="7" t="s">
        <v>1846</v>
      </c>
      <c r="B72" s="16" t="s">
        <v>1847</v>
      </c>
      <c r="C72" s="9" t="s">
        <v>1844</v>
      </c>
      <c r="D72" s="14"/>
      <c r="E72" s="11"/>
      <c r="F72" s="13" t="s">
        <v>1703</v>
      </c>
    </row>
    <row r="73" spans="1:6" ht="12">
      <c r="A73" s="7" t="s">
        <v>1846</v>
      </c>
      <c r="B73" s="16" t="s">
        <v>1847</v>
      </c>
      <c r="C73" s="9" t="s">
        <v>1844</v>
      </c>
      <c r="D73" s="14"/>
      <c r="E73" s="11"/>
      <c r="F73" s="13" t="s">
        <v>1704</v>
      </c>
    </row>
    <row r="74" spans="1:6" ht="12">
      <c r="A74" s="7" t="s">
        <v>1846</v>
      </c>
      <c r="B74" s="16" t="s">
        <v>1847</v>
      </c>
      <c r="C74" s="9" t="s">
        <v>1844</v>
      </c>
      <c r="D74" s="14"/>
      <c r="E74" s="11"/>
      <c r="F74" s="13" t="s">
        <v>1705</v>
      </c>
    </row>
    <row r="75" spans="1:6" ht="12">
      <c r="A75" s="7" t="s">
        <v>1846</v>
      </c>
      <c r="B75" s="16" t="s">
        <v>1847</v>
      </c>
      <c r="C75" s="9" t="s">
        <v>1844</v>
      </c>
      <c r="D75" s="14"/>
      <c r="E75" s="11"/>
      <c r="F75" s="13" t="s">
        <v>1706</v>
      </c>
    </row>
    <row r="76" spans="1:6" ht="12">
      <c r="A76" s="7" t="s">
        <v>1846</v>
      </c>
      <c r="B76" s="16" t="s">
        <v>1847</v>
      </c>
      <c r="C76" s="9" t="s">
        <v>1844</v>
      </c>
      <c r="D76" s="14"/>
      <c r="E76" s="11"/>
      <c r="F76" s="13" t="s">
        <v>1707</v>
      </c>
    </row>
    <row r="77" spans="1:6" ht="12.75">
      <c r="A77" s="7" t="s">
        <v>1846</v>
      </c>
      <c r="B77" s="16" t="s">
        <v>1847</v>
      </c>
      <c r="C77" s="9" t="s">
        <v>1844</v>
      </c>
      <c r="D77" s="15"/>
      <c r="E77" s="17"/>
      <c r="F77" s="13" t="s">
        <v>1708</v>
      </c>
    </row>
    <row r="78" spans="1:6" ht="12">
      <c r="A78" s="7" t="s">
        <v>1846</v>
      </c>
      <c r="B78" s="16" t="s">
        <v>1847</v>
      </c>
      <c r="C78" s="9" t="s">
        <v>1709</v>
      </c>
      <c r="D78" s="10">
        <v>511</v>
      </c>
      <c r="E78" s="11"/>
      <c r="F78" s="13" t="s">
        <v>1710</v>
      </c>
    </row>
    <row r="79" spans="1:6" ht="12">
      <c r="A79" s="7" t="s">
        <v>1846</v>
      </c>
      <c r="B79" s="16" t="s">
        <v>1847</v>
      </c>
      <c r="C79" s="9" t="s">
        <v>1709</v>
      </c>
      <c r="D79" s="14"/>
      <c r="E79" s="11"/>
      <c r="F79" s="13" t="s">
        <v>1711</v>
      </c>
    </row>
    <row r="80" spans="1:6" ht="12">
      <c r="A80" s="7" t="s">
        <v>1846</v>
      </c>
      <c r="B80" s="16" t="s">
        <v>1847</v>
      </c>
      <c r="C80" s="9" t="s">
        <v>1709</v>
      </c>
      <c r="D80" s="14"/>
      <c r="E80" s="11"/>
      <c r="F80" s="13" t="s">
        <v>1712</v>
      </c>
    </row>
    <row r="81" spans="1:6" ht="12">
      <c r="A81" s="7" t="s">
        <v>1846</v>
      </c>
      <c r="B81" s="16" t="s">
        <v>1847</v>
      </c>
      <c r="C81" s="9" t="s">
        <v>1709</v>
      </c>
      <c r="D81" s="14"/>
      <c r="E81" s="11"/>
      <c r="F81" s="13" t="s">
        <v>1713</v>
      </c>
    </row>
    <row r="82" spans="1:6" ht="12">
      <c r="A82" s="7" t="s">
        <v>1846</v>
      </c>
      <c r="B82" s="16" t="s">
        <v>1847</v>
      </c>
      <c r="C82" s="9" t="s">
        <v>1709</v>
      </c>
      <c r="D82" s="14"/>
      <c r="E82" s="11"/>
      <c r="F82" s="13" t="s">
        <v>1714</v>
      </c>
    </row>
    <row r="83" spans="1:6" ht="12">
      <c r="A83" s="7" t="s">
        <v>1846</v>
      </c>
      <c r="B83" s="16" t="s">
        <v>1847</v>
      </c>
      <c r="C83" s="9" t="s">
        <v>1709</v>
      </c>
      <c r="D83" s="14"/>
      <c r="E83" s="11"/>
      <c r="F83" s="13" t="s">
        <v>1715</v>
      </c>
    </row>
    <row r="84" spans="1:6" ht="12">
      <c r="A84" s="7" t="s">
        <v>1846</v>
      </c>
      <c r="B84" s="16" t="s">
        <v>1847</v>
      </c>
      <c r="C84" s="9" t="s">
        <v>1709</v>
      </c>
      <c r="D84" s="14"/>
      <c r="E84" s="11"/>
      <c r="F84" s="13" t="s">
        <v>1716</v>
      </c>
    </row>
    <row r="85" spans="1:6" ht="12">
      <c r="A85" s="7" t="s">
        <v>1846</v>
      </c>
      <c r="B85" s="16" t="s">
        <v>1847</v>
      </c>
      <c r="C85" s="9" t="s">
        <v>1709</v>
      </c>
      <c r="D85" s="14"/>
      <c r="E85" s="11"/>
      <c r="F85" s="13" t="s">
        <v>1717</v>
      </c>
    </row>
    <row r="86" spans="1:6" ht="12">
      <c r="A86" s="7" t="s">
        <v>1846</v>
      </c>
      <c r="B86" s="16" t="s">
        <v>1847</v>
      </c>
      <c r="C86" s="9" t="s">
        <v>1709</v>
      </c>
      <c r="D86" s="14"/>
      <c r="E86" s="11"/>
      <c r="F86" s="13" t="s">
        <v>1703</v>
      </c>
    </row>
    <row r="87" spans="1:6" ht="12">
      <c r="A87" s="7" t="s">
        <v>1846</v>
      </c>
      <c r="B87" s="16" t="s">
        <v>1847</v>
      </c>
      <c r="C87" s="9" t="s">
        <v>1709</v>
      </c>
      <c r="D87" s="14"/>
      <c r="E87" s="11"/>
      <c r="F87" s="13" t="s">
        <v>1704</v>
      </c>
    </row>
    <row r="88" spans="1:6" ht="12">
      <c r="A88" s="7" t="s">
        <v>1846</v>
      </c>
      <c r="B88" s="16" t="s">
        <v>1847</v>
      </c>
      <c r="C88" s="9" t="s">
        <v>1709</v>
      </c>
      <c r="D88" s="14"/>
      <c r="E88" s="11"/>
      <c r="F88" s="13" t="s">
        <v>1705</v>
      </c>
    </row>
    <row r="89" spans="1:6" ht="12">
      <c r="A89" s="7" t="s">
        <v>1846</v>
      </c>
      <c r="B89" s="16" t="s">
        <v>1847</v>
      </c>
      <c r="C89" s="9" t="s">
        <v>1709</v>
      </c>
      <c r="D89" s="14"/>
      <c r="E89" s="11"/>
      <c r="F89" s="13" t="s">
        <v>1706</v>
      </c>
    </row>
    <row r="90" spans="1:6" ht="12">
      <c r="A90" s="7" t="s">
        <v>1846</v>
      </c>
      <c r="B90" s="16" t="s">
        <v>1847</v>
      </c>
      <c r="C90" s="9" t="s">
        <v>1709</v>
      </c>
      <c r="D90" s="14"/>
      <c r="E90" s="11"/>
      <c r="F90" s="13" t="s">
        <v>1718</v>
      </c>
    </row>
    <row r="91" spans="1:6" ht="12.75">
      <c r="A91" s="7" t="s">
        <v>1846</v>
      </c>
      <c r="B91" s="16" t="s">
        <v>1847</v>
      </c>
      <c r="C91" s="9" t="s">
        <v>1709</v>
      </c>
      <c r="D91" s="15"/>
      <c r="E91" s="17"/>
      <c r="F91" s="13" t="s">
        <v>1708</v>
      </c>
    </row>
    <row r="92" spans="1:6" ht="12">
      <c r="A92" s="7" t="s">
        <v>1846</v>
      </c>
      <c r="B92" s="16" t="s">
        <v>1847</v>
      </c>
      <c r="C92" s="9" t="s">
        <v>1719</v>
      </c>
      <c r="D92" s="10">
        <v>512</v>
      </c>
      <c r="E92" s="11"/>
      <c r="F92" s="13" t="s">
        <v>1720</v>
      </c>
    </row>
    <row r="93" spans="1:6" ht="12">
      <c r="A93" s="7" t="s">
        <v>1846</v>
      </c>
      <c r="B93" s="16" t="s">
        <v>1847</v>
      </c>
      <c r="C93" s="9" t="s">
        <v>1719</v>
      </c>
      <c r="D93" s="14"/>
      <c r="E93" s="11"/>
      <c r="F93" s="13" t="s">
        <v>1721</v>
      </c>
    </row>
    <row r="94" spans="1:6" ht="12">
      <c r="A94" s="7" t="s">
        <v>1846</v>
      </c>
      <c r="B94" s="16" t="s">
        <v>1847</v>
      </c>
      <c r="C94" s="9" t="s">
        <v>1719</v>
      </c>
      <c r="D94" s="14"/>
      <c r="E94" s="11"/>
      <c r="F94" s="13" t="s">
        <v>1722</v>
      </c>
    </row>
    <row r="95" spans="1:6" ht="12">
      <c r="A95" s="7" t="s">
        <v>1846</v>
      </c>
      <c r="B95" s="16" t="s">
        <v>1847</v>
      </c>
      <c r="C95" s="9" t="s">
        <v>1719</v>
      </c>
      <c r="D95" s="14"/>
      <c r="E95" s="11"/>
      <c r="F95" s="13" t="s">
        <v>1723</v>
      </c>
    </row>
    <row r="96" spans="1:6" ht="12">
      <c r="A96" s="7" t="s">
        <v>1846</v>
      </c>
      <c r="B96" s="16" t="s">
        <v>1847</v>
      </c>
      <c r="C96" s="9" t="s">
        <v>1719</v>
      </c>
      <c r="D96" s="14"/>
      <c r="E96" s="11"/>
      <c r="F96" s="13" t="s">
        <v>1724</v>
      </c>
    </row>
    <row r="97" spans="1:6" ht="12">
      <c r="A97" s="7" t="s">
        <v>1846</v>
      </c>
      <c r="B97" s="16" t="s">
        <v>1847</v>
      </c>
      <c r="C97" s="9" t="s">
        <v>1719</v>
      </c>
      <c r="D97" s="14"/>
      <c r="E97" s="11"/>
      <c r="F97" s="13" t="s">
        <v>1725</v>
      </c>
    </row>
    <row r="98" spans="1:6" ht="12">
      <c r="A98" s="7" t="s">
        <v>1846</v>
      </c>
      <c r="B98" s="16" t="s">
        <v>1843</v>
      </c>
      <c r="C98" s="9" t="s">
        <v>1719</v>
      </c>
      <c r="D98" s="14"/>
      <c r="E98" s="11"/>
      <c r="F98" s="13" t="s">
        <v>1726</v>
      </c>
    </row>
    <row r="99" spans="1:6" ht="12">
      <c r="A99" s="7" t="s">
        <v>1788</v>
      </c>
      <c r="B99" s="16" t="s">
        <v>1843</v>
      </c>
      <c r="C99" s="9" t="s">
        <v>1719</v>
      </c>
      <c r="D99" s="14"/>
      <c r="E99" s="11"/>
      <c r="F99" s="13" t="s">
        <v>1727</v>
      </c>
    </row>
    <row r="100" spans="1:6" ht="12">
      <c r="A100" s="7" t="s">
        <v>1788</v>
      </c>
      <c r="B100" s="16" t="s">
        <v>1843</v>
      </c>
      <c r="C100" s="9" t="s">
        <v>1719</v>
      </c>
      <c r="D100" s="14"/>
      <c r="E100" s="11"/>
      <c r="F100" s="13" t="s">
        <v>1728</v>
      </c>
    </row>
    <row r="101" spans="1:6" ht="12">
      <c r="A101" s="7" t="s">
        <v>1788</v>
      </c>
      <c r="B101" s="16" t="s">
        <v>1843</v>
      </c>
      <c r="C101" s="9" t="s">
        <v>1719</v>
      </c>
      <c r="D101" s="14"/>
      <c r="E101" s="11"/>
      <c r="F101" s="13" t="s">
        <v>1729</v>
      </c>
    </row>
    <row r="102" spans="1:6" ht="12">
      <c r="A102" s="7" t="s">
        <v>1788</v>
      </c>
      <c r="B102" s="16" t="s">
        <v>1843</v>
      </c>
      <c r="C102" s="9" t="s">
        <v>1719</v>
      </c>
      <c r="D102" s="14"/>
      <c r="E102" s="11"/>
      <c r="F102" s="13" t="s">
        <v>1730</v>
      </c>
    </row>
    <row r="103" spans="1:6" ht="12">
      <c r="A103" s="7" t="s">
        <v>1788</v>
      </c>
      <c r="B103" s="16" t="s">
        <v>1843</v>
      </c>
      <c r="C103" s="9" t="s">
        <v>1719</v>
      </c>
      <c r="D103" s="14"/>
      <c r="E103" s="11"/>
      <c r="F103" s="13" t="s">
        <v>1731</v>
      </c>
    </row>
    <row r="104" spans="1:6" ht="12">
      <c r="A104" s="7" t="s">
        <v>1788</v>
      </c>
      <c r="B104" s="16" t="s">
        <v>1843</v>
      </c>
      <c r="C104" s="9" t="s">
        <v>1719</v>
      </c>
      <c r="D104" s="14"/>
      <c r="E104" s="11"/>
      <c r="F104" s="13" t="s">
        <v>1732</v>
      </c>
    </row>
    <row r="105" spans="1:6" ht="12">
      <c r="A105" s="7" t="s">
        <v>1788</v>
      </c>
      <c r="B105" s="16" t="s">
        <v>1843</v>
      </c>
      <c r="C105" s="9" t="s">
        <v>1719</v>
      </c>
      <c r="D105" s="14"/>
      <c r="E105" s="11"/>
      <c r="F105" s="13" t="s">
        <v>1733</v>
      </c>
    </row>
    <row r="106" spans="1:6" ht="12">
      <c r="A106" s="7" t="s">
        <v>1788</v>
      </c>
      <c r="B106" s="16" t="s">
        <v>1843</v>
      </c>
      <c r="C106" s="9" t="s">
        <v>1719</v>
      </c>
      <c r="D106" s="14"/>
      <c r="E106" s="11"/>
      <c r="F106" s="13" t="s">
        <v>1734</v>
      </c>
    </row>
    <row r="107" spans="1:6" ht="12">
      <c r="A107" s="7" t="s">
        <v>1788</v>
      </c>
      <c r="B107" s="16" t="s">
        <v>1843</v>
      </c>
      <c r="C107" s="9" t="s">
        <v>1719</v>
      </c>
      <c r="D107" s="14"/>
      <c r="E107" s="11"/>
      <c r="F107" s="13" t="s">
        <v>1735</v>
      </c>
    </row>
    <row r="108" spans="1:6" ht="12">
      <c r="A108" s="7" t="s">
        <v>1788</v>
      </c>
      <c r="B108" s="16" t="s">
        <v>1843</v>
      </c>
      <c r="C108" s="9" t="s">
        <v>1719</v>
      </c>
      <c r="D108" s="14"/>
      <c r="E108" s="11"/>
      <c r="F108" s="13" t="s">
        <v>1736</v>
      </c>
    </row>
    <row r="109" spans="1:6" ht="12">
      <c r="A109" s="7" t="s">
        <v>1788</v>
      </c>
      <c r="B109" s="16" t="s">
        <v>1843</v>
      </c>
      <c r="C109" s="9" t="s">
        <v>1719</v>
      </c>
      <c r="D109" s="14"/>
      <c r="E109" s="11"/>
      <c r="F109" s="13" t="s">
        <v>1737</v>
      </c>
    </row>
    <row r="110" spans="1:6" ht="12">
      <c r="A110" s="7" t="s">
        <v>1788</v>
      </c>
      <c r="B110" s="16" t="s">
        <v>1843</v>
      </c>
      <c r="C110" s="9" t="s">
        <v>1719</v>
      </c>
      <c r="D110" s="14"/>
      <c r="E110" s="11"/>
      <c r="F110" s="13" t="s">
        <v>1738</v>
      </c>
    </row>
    <row r="111" spans="1:6" ht="12">
      <c r="A111" s="7" t="s">
        <v>1788</v>
      </c>
      <c r="B111" s="16" t="s">
        <v>1843</v>
      </c>
      <c r="C111" s="9" t="s">
        <v>1719</v>
      </c>
      <c r="D111" s="14"/>
      <c r="E111" s="11"/>
      <c r="F111" s="13" t="s">
        <v>1739</v>
      </c>
    </row>
    <row r="112" spans="1:6" ht="12">
      <c r="A112" s="7" t="s">
        <v>1788</v>
      </c>
      <c r="B112" s="16" t="s">
        <v>1843</v>
      </c>
      <c r="C112" s="9" t="s">
        <v>1719</v>
      </c>
      <c r="D112" s="14"/>
      <c r="E112" s="11"/>
      <c r="F112" s="13" t="s">
        <v>1740</v>
      </c>
    </row>
    <row r="113" spans="1:6" ht="12">
      <c r="A113" s="7" t="s">
        <v>1788</v>
      </c>
      <c r="B113" s="16" t="s">
        <v>1843</v>
      </c>
      <c r="C113" s="9" t="s">
        <v>1719</v>
      </c>
      <c r="D113" s="14"/>
      <c r="E113" s="11"/>
      <c r="F113" s="13" t="s">
        <v>1741</v>
      </c>
    </row>
    <row r="114" spans="1:6" ht="12">
      <c r="A114" s="7" t="s">
        <v>1788</v>
      </c>
      <c r="B114" s="16" t="s">
        <v>1843</v>
      </c>
      <c r="C114" s="9" t="s">
        <v>1719</v>
      </c>
      <c r="D114" s="14"/>
      <c r="E114" s="11"/>
      <c r="F114" s="13" t="s">
        <v>1703</v>
      </c>
    </row>
    <row r="115" spans="1:6" ht="12">
      <c r="A115" s="7" t="s">
        <v>1788</v>
      </c>
      <c r="B115" s="16" t="s">
        <v>1843</v>
      </c>
      <c r="C115" s="9" t="s">
        <v>1719</v>
      </c>
      <c r="D115" s="14"/>
      <c r="E115" s="11"/>
      <c r="F115" s="13" t="s">
        <v>1704</v>
      </c>
    </row>
    <row r="116" spans="1:6" ht="12">
      <c r="A116" s="7" t="s">
        <v>1788</v>
      </c>
      <c r="B116" s="16" t="s">
        <v>1843</v>
      </c>
      <c r="C116" s="9" t="s">
        <v>1719</v>
      </c>
      <c r="D116" s="14"/>
      <c r="E116" s="11"/>
      <c r="F116" s="13" t="s">
        <v>1705</v>
      </c>
    </row>
    <row r="117" spans="1:6" ht="12">
      <c r="A117" s="7" t="s">
        <v>1788</v>
      </c>
      <c r="B117" s="16" t="s">
        <v>1843</v>
      </c>
      <c r="C117" s="9" t="s">
        <v>1719</v>
      </c>
      <c r="D117" s="14"/>
      <c r="E117" s="11"/>
      <c r="F117" s="13" t="s">
        <v>1706</v>
      </c>
    </row>
    <row r="118" spans="1:6" ht="12">
      <c r="A118" s="7" t="s">
        <v>1788</v>
      </c>
      <c r="B118" s="16" t="s">
        <v>1843</v>
      </c>
      <c r="C118" s="9" t="s">
        <v>1719</v>
      </c>
      <c r="D118" s="14"/>
      <c r="E118" s="11"/>
      <c r="F118" s="13" t="s">
        <v>1742</v>
      </c>
    </row>
    <row r="119" spans="1:6" ht="12">
      <c r="A119" s="7" t="s">
        <v>1788</v>
      </c>
      <c r="B119" s="16" t="s">
        <v>1843</v>
      </c>
      <c r="C119" s="9" t="s">
        <v>1719</v>
      </c>
      <c r="D119" s="14"/>
      <c r="E119" s="11"/>
      <c r="F119" s="13" t="s">
        <v>1743</v>
      </c>
    </row>
    <row r="120" spans="1:6" ht="12.75">
      <c r="A120" s="7" t="s">
        <v>1788</v>
      </c>
      <c r="B120" s="16" t="s">
        <v>1843</v>
      </c>
      <c r="C120" s="9" t="s">
        <v>1719</v>
      </c>
      <c r="D120" s="15"/>
      <c r="E120" s="17"/>
      <c r="F120" s="13" t="s">
        <v>1744</v>
      </c>
    </row>
    <row r="121" spans="1:6" ht="21">
      <c r="A121" s="7" t="s">
        <v>1788</v>
      </c>
      <c r="B121" s="16" t="s">
        <v>1843</v>
      </c>
      <c r="C121" s="9" t="s">
        <v>1745</v>
      </c>
      <c r="D121" s="10">
        <v>513</v>
      </c>
      <c r="E121" s="11"/>
      <c r="F121" s="13" t="s">
        <v>1746</v>
      </c>
    </row>
    <row r="122" spans="1:6" ht="21">
      <c r="A122" s="7" t="s">
        <v>1788</v>
      </c>
      <c r="B122" s="16" t="s">
        <v>1843</v>
      </c>
      <c r="C122" s="9" t="s">
        <v>1745</v>
      </c>
      <c r="D122" s="14"/>
      <c r="E122" s="11"/>
      <c r="F122" s="13" t="s">
        <v>1747</v>
      </c>
    </row>
    <row r="123" spans="1:6" ht="21">
      <c r="A123" s="7" t="s">
        <v>1788</v>
      </c>
      <c r="B123" s="16" t="s">
        <v>1843</v>
      </c>
      <c r="C123" s="9" t="s">
        <v>1745</v>
      </c>
      <c r="D123" s="14"/>
      <c r="E123" s="11"/>
      <c r="F123" s="13" t="s">
        <v>1748</v>
      </c>
    </row>
    <row r="124" spans="1:6" ht="21">
      <c r="A124" s="7" t="s">
        <v>1788</v>
      </c>
      <c r="B124" s="16" t="s">
        <v>1843</v>
      </c>
      <c r="C124" s="9" t="s">
        <v>1745</v>
      </c>
      <c r="D124" s="14"/>
      <c r="E124" s="11"/>
      <c r="F124" s="13" t="s">
        <v>1749</v>
      </c>
    </row>
    <row r="125" spans="1:6" ht="21">
      <c r="A125" s="7" t="s">
        <v>1788</v>
      </c>
      <c r="B125" s="16" t="s">
        <v>1843</v>
      </c>
      <c r="C125" s="9" t="s">
        <v>1745</v>
      </c>
      <c r="D125" s="14"/>
      <c r="E125" s="11"/>
      <c r="F125" s="13" t="s">
        <v>1750</v>
      </c>
    </row>
    <row r="126" spans="1:6" ht="21">
      <c r="A126" s="7" t="s">
        <v>1788</v>
      </c>
      <c r="B126" s="16" t="s">
        <v>1843</v>
      </c>
      <c r="C126" s="9" t="s">
        <v>1745</v>
      </c>
      <c r="D126" s="14"/>
      <c r="E126" s="11"/>
      <c r="F126" s="13" t="s">
        <v>1751</v>
      </c>
    </row>
    <row r="127" spans="1:6" ht="21">
      <c r="A127" s="7" t="s">
        <v>1788</v>
      </c>
      <c r="B127" s="16" t="s">
        <v>1843</v>
      </c>
      <c r="C127" s="9" t="s">
        <v>1745</v>
      </c>
      <c r="D127" s="14"/>
      <c r="E127" s="11"/>
      <c r="F127" s="13" t="s">
        <v>1752</v>
      </c>
    </row>
    <row r="128" spans="1:6" ht="21">
      <c r="A128" s="7" t="s">
        <v>1788</v>
      </c>
      <c r="B128" s="16" t="s">
        <v>1843</v>
      </c>
      <c r="C128" s="9" t="s">
        <v>1745</v>
      </c>
      <c r="D128" s="14"/>
      <c r="E128" s="11"/>
      <c r="F128" s="13" t="s">
        <v>1753</v>
      </c>
    </row>
    <row r="129" spans="1:6" ht="21">
      <c r="A129" s="7" t="s">
        <v>1788</v>
      </c>
      <c r="B129" s="16" t="s">
        <v>1843</v>
      </c>
      <c r="C129" s="9" t="s">
        <v>1745</v>
      </c>
      <c r="D129" s="14"/>
      <c r="E129" s="11"/>
      <c r="F129" s="13" t="s">
        <v>1754</v>
      </c>
    </row>
    <row r="130" spans="1:6" ht="21">
      <c r="A130" s="7" t="s">
        <v>1788</v>
      </c>
      <c r="B130" s="16" t="s">
        <v>1843</v>
      </c>
      <c r="C130" s="9" t="s">
        <v>1745</v>
      </c>
      <c r="D130" s="14"/>
      <c r="E130" s="11"/>
      <c r="F130" s="13" t="s">
        <v>1755</v>
      </c>
    </row>
    <row r="131" spans="1:6" ht="21">
      <c r="A131" s="7" t="s">
        <v>1788</v>
      </c>
      <c r="B131" s="16" t="s">
        <v>1843</v>
      </c>
      <c r="C131" s="9" t="s">
        <v>1745</v>
      </c>
      <c r="D131" s="14"/>
      <c r="E131" s="11"/>
      <c r="F131" s="13" t="s">
        <v>1756</v>
      </c>
    </row>
    <row r="132" spans="1:6" ht="21">
      <c r="A132" s="7" t="s">
        <v>1788</v>
      </c>
      <c r="B132" s="16" t="s">
        <v>1843</v>
      </c>
      <c r="C132" s="9" t="s">
        <v>1745</v>
      </c>
      <c r="D132" s="14"/>
      <c r="E132" s="11"/>
      <c r="F132" s="13" t="s">
        <v>1757</v>
      </c>
    </row>
    <row r="133" spans="1:6" ht="21">
      <c r="A133" s="7" t="s">
        <v>1788</v>
      </c>
      <c r="B133" s="16" t="s">
        <v>1843</v>
      </c>
      <c r="C133" s="9" t="s">
        <v>1745</v>
      </c>
      <c r="D133" s="14"/>
      <c r="E133" s="11"/>
      <c r="F133" s="13" t="s">
        <v>1758</v>
      </c>
    </row>
    <row r="134" spans="1:6" ht="21">
      <c r="A134" s="7" t="s">
        <v>1788</v>
      </c>
      <c r="B134" s="16" t="s">
        <v>1843</v>
      </c>
      <c r="C134" s="9" t="s">
        <v>1745</v>
      </c>
      <c r="D134" s="14"/>
      <c r="E134" s="11"/>
      <c r="F134" s="13" t="s">
        <v>1759</v>
      </c>
    </row>
    <row r="135" spans="1:6" ht="21">
      <c r="A135" s="7" t="s">
        <v>1788</v>
      </c>
      <c r="B135" s="16" t="s">
        <v>1843</v>
      </c>
      <c r="C135" s="9" t="s">
        <v>1745</v>
      </c>
      <c r="D135" s="14"/>
      <c r="E135" s="11"/>
      <c r="F135" s="13" t="s">
        <v>1760</v>
      </c>
    </row>
    <row r="136" spans="1:6" ht="21">
      <c r="A136" s="7" t="s">
        <v>1788</v>
      </c>
      <c r="B136" s="16" t="s">
        <v>1843</v>
      </c>
      <c r="C136" s="9" t="s">
        <v>1745</v>
      </c>
      <c r="D136" s="14"/>
      <c r="E136" s="11"/>
      <c r="F136" s="13" t="s">
        <v>1761</v>
      </c>
    </row>
    <row r="137" spans="1:6" ht="21">
      <c r="A137" s="7" t="s">
        <v>1788</v>
      </c>
      <c r="B137" s="16" t="s">
        <v>1843</v>
      </c>
      <c r="C137" s="9" t="s">
        <v>1745</v>
      </c>
      <c r="D137" s="14"/>
      <c r="E137" s="11"/>
      <c r="F137" s="13" t="s">
        <v>1762</v>
      </c>
    </row>
    <row r="138" spans="1:6" ht="21">
      <c r="A138" s="7" t="s">
        <v>1788</v>
      </c>
      <c r="B138" s="16" t="s">
        <v>1843</v>
      </c>
      <c r="C138" s="9" t="s">
        <v>1745</v>
      </c>
      <c r="D138" s="14"/>
      <c r="E138" s="11"/>
      <c r="F138" s="13" t="s">
        <v>1763</v>
      </c>
    </row>
    <row r="139" spans="1:6" ht="21">
      <c r="A139" s="7" t="s">
        <v>1788</v>
      </c>
      <c r="B139" s="16" t="s">
        <v>1843</v>
      </c>
      <c r="C139" s="9" t="s">
        <v>1745</v>
      </c>
      <c r="D139" s="14"/>
      <c r="E139" s="11"/>
      <c r="F139" s="13" t="s">
        <v>1764</v>
      </c>
    </row>
    <row r="140" spans="1:6" ht="21">
      <c r="A140" s="7" t="s">
        <v>1788</v>
      </c>
      <c r="B140" s="16" t="s">
        <v>1843</v>
      </c>
      <c r="C140" s="9" t="s">
        <v>1745</v>
      </c>
      <c r="D140" s="14"/>
      <c r="E140" s="11"/>
      <c r="F140" s="13" t="s">
        <v>1765</v>
      </c>
    </row>
    <row r="141" spans="1:6" ht="21">
      <c r="A141" s="7" t="s">
        <v>1788</v>
      </c>
      <c r="B141" s="16" t="s">
        <v>1843</v>
      </c>
      <c r="C141" s="9" t="s">
        <v>1745</v>
      </c>
      <c r="D141" s="14"/>
      <c r="E141" s="11"/>
      <c r="F141" s="13" t="s">
        <v>1766</v>
      </c>
    </row>
    <row r="142" spans="1:6" ht="21">
      <c r="A142" s="7" t="s">
        <v>1788</v>
      </c>
      <c r="B142" s="16" t="s">
        <v>1843</v>
      </c>
      <c r="C142" s="9" t="s">
        <v>1745</v>
      </c>
      <c r="D142" s="14"/>
      <c r="E142" s="11"/>
      <c r="F142" s="13" t="s">
        <v>1767</v>
      </c>
    </row>
    <row r="143" spans="1:6" ht="21">
      <c r="A143" s="7" t="s">
        <v>1788</v>
      </c>
      <c r="B143" s="16" t="s">
        <v>1843</v>
      </c>
      <c r="C143" s="9" t="s">
        <v>1745</v>
      </c>
      <c r="D143" s="14"/>
      <c r="E143" s="11"/>
      <c r="F143" s="13" t="s">
        <v>1768</v>
      </c>
    </row>
    <row r="144" spans="1:6" ht="21">
      <c r="A144" s="7" t="s">
        <v>1788</v>
      </c>
      <c r="B144" s="16" t="s">
        <v>1843</v>
      </c>
      <c r="C144" s="9" t="s">
        <v>1745</v>
      </c>
      <c r="D144" s="14"/>
      <c r="E144" s="11"/>
      <c r="F144" s="13" t="s">
        <v>1769</v>
      </c>
    </row>
    <row r="145" spans="1:6" ht="21">
      <c r="A145" s="7" t="s">
        <v>1788</v>
      </c>
      <c r="B145" s="16" t="s">
        <v>1843</v>
      </c>
      <c r="C145" s="9" t="s">
        <v>1745</v>
      </c>
      <c r="D145" s="14"/>
      <c r="E145" s="11"/>
      <c r="F145" s="13" t="s">
        <v>1770</v>
      </c>
    </row>
    <row r="146" spans="1:6" ht="21">
      <c r="A146" s="7" t="s">
        <v>1788</v>
      </c>
      <c r="B146" s="16" t="s">
        <v>1843</v>
      </c>
      <c r="C146" s="9" t="s">
        <v>1745</v>
      </c>
      <c r="D146" s="14"/>
      <c r="E146" s="11"/>
      <c r="F146" s="13" t="s">
        <v>1771</v>
      </c>
    </row>
    <row r="147" spans="1:6" ht="21">
      <c r="A147" s="7" t="s">
        <v>1788</v>
      </c>
      <c r="B147" s="16" t="s">
        <v>1843</v>
      </c>
      <c r="C147" s="9" t="s">
        <v>1745</v>
      </c>
      <c r="D147" s="14"/>
      <c r="E147" s="11"/>
      <c r="F147" s="13" t="s">
        <v>1772</v>
      </c>
    </row>
    <row r="148" spans="1:6" ht="21">
      <c r="A148" s="7" t="s">
        <v>1788</v>
      </c>
      <c r="B148" s="16" t="s">
        <v>1843</v>
      </c>
      <c r="C148" s="9" t="s">
        <v>1745</v>
      </c>
      <c r="D148" s="14"/>
      <c r="E148" s="11"/>
      <c r="F148" s="13" t="s">
        <v>1773</v>
      </c>
    </row>
    <row r="149" spans="1:6" ht="21">
      <c r="A149" s="7" t="s">
        <v>1788</v>
      </c>
      <c r="B149" s="16" t="s">
        <v>1843</v>
      </c>
      <c r="C149" s="9" t="s">
        <v>1745</v>
      </c>
      <c r="D149" s="15"/>
      <c r="E149" s="11"/>
      <c r="F149" s="13" t="s">
        <v>1774</v>
      </c>
    </row>
    <row r="150" spans="1:6" ht="12">
      <c r="A150" s="16" t="s">
        <v>1788</v>
      </c>
      <c r="B150" s="16" t="s">
        <v>1616</v>
      </c>
      <c r="C150" s="9" t="s">
        <v>1778</v>
      </c>
      <c r="D150" s="10">
        <v>520</v>
      </c>
      <c r="E150" s="11"/>
      <c r="F150" s="18" t="s">
        <v>1617</v>
      </c>
    </row>
    <row r="151" spans="1:6" ht="12">
      <c r="A151" s="16" t="s">
        <v>1788</v>
      </c>
      <c r="B151" s="16" t="s">
        <v>1616</v>
      </c>
      <c r="C151" s="9" t="s">
        <v>1778</v>
      </c>
      <c r="D151" s="14"/>
      <c r="E151" s="11"/>
      <c r="F151" s="18" t="s">
        <v>1618</v>
      </c>
    </row>
    <row r="152" spans="1:6" ht="12">
      <c r="A152" s="16" t="s">
        <v>1619</v>
      </c>
      <c r="B152" s="16" t="s">
        <v>1620</v>
      </c>
      <c r="C152" s="9" t="s">
        <v>1778</v>
      </c>
      <c r="D152" s="14"/>
      <c r="E152" s="11"/>
      <c r="F152" s="18" t="s">
        <v>1621</v>
      </c>
    </row>
    <row r="153" spans="1:6" ht="12">
      <c r="A153" s="16" t="s">
        <v>1619</v>
      </c>
      <c r="B153" s="16" t="s">
        <v>1620</v>
      </c>
      <c r="C153" s="9" t="s">
        <v>1778</v>
      </c>
      <c r="D153" s="14"/>
      <c r="E153" s="11"/>
      <c r="F153" s="18" t="s">
        <v>1622</v>
      </c>
    </row>
    <row r="154" spans="1:6" ht="12">
      <c r="A154" s="16" t="s">
        <v>1619</v>
      </c>
      <c r="B154" s="16" t="s">
        <v>1620</v>
      </c>
      <c r="C154" s="9" t="s">
        <v>1778</v>
      </c>
      <c r="D154" s="14"/>
      <c r="E154" s="11"/>
      <c r="F154" s="18" t="s">
        <v>1623</v>
      </c>
    </row>
    <row r="155" spans="1:6" ht="12">
      <c r="A155" s="16" t="s">
        <v>1619</v>
      </c>
      <c r="B155" s="16" t="s">
        <v>1620</v>
      </c>
      <c r="C155" s="9" t="s">
        <v>1778</v>
      </c>
      <c r="D155" s="14"/>
      <c r="E155" s="11"/>
      <c r="F155" s="18" t="s">
        <v>1624</v>
      </c>
    </row>
    <row r="156" spans="1:6" ht="12">
      <c r="A156" s="16" t="s">
        <v>1619</v>
      </c>
      <c r="B156" s="16" t="s">
        <v>1620</v>
      </c>
      <c r="C156" s="9" t="s">
        <v>1778</v>
      </c>
      <c r="D156" s="14"/>
      <c r="E156" s="11"/>
      <c r="F156" s="18" t="s">
        <v>1625</v>
      </c>
    </row>
    <row r="157" spans="1:6" ht="12">
      <c r="A157" s="16" t="s">
        <v>1619</v>
      </c>
      <c r="B157" s="16" t="s">
        <v>1620</v>
      </c>
      <c r="C157" s="9" t="s">
        <v>1778</v>
      </c>
      <c r="D157" s="14"/>
      <c r="E157" s="11"/>
      <c r="F157" s="18" t="s">
        <v>1626</v>
      </c>
    </row>
    <row r="158" spans="1:6" ht="12">
      <c r="A158" s="16" t="s">
        <v>1619</v>
      </c>
      <c r="B158" s="16" t="s">
        <v>1620</v>
      </c>
      <c r="C158" s="9" t="s">
        <v>1778</v>
      </c>
      <c r="D158" s="14"/>
      <c r="E158" s="11"/>
      <c r="F158" s="18" t="s">
        <v>1627</v>
      </c>
    </row>
    <row r="159" spans="1:6" ht="12">
      <c r="A159" s="16" t="s">
        <v>1619</v>
      </c>
      <c r="B159" s="16" t="s">
        <v>1620</v>
      </c>
      <c r="C159" s="9" t="s">
        <v>1778</v>
      </c>
      <c r="D159" s="14"/>
      <c r="E159" s="11"/>
      <c r="F159" s="18" t="s">
        <v>1628</v>
      </c>
    </row>
    <row r="160" spans="1:6" ht="12">
      <c r="A160" s="16" t="s">
        <v>1619</v>
      </c>
      <c r="B160" s="16" t="s">
        <v>1620</v>
      </c>
      <c r="C160" s="9" t="s">
        <v>1778</v>
      </c>
      <c r="D160" s="14"/>
      <c r="E160" s="11"/>
      <c r="F160" s="18" t="s">
        <v>1629</v>
      </c>
    </row>
    <row r="161" spans="1:6" ht="12">
      <c r="A161" s="16" t="s">
        <v>1619</v>
      </c>
      <c r="B161" s="16" t="s">
        <v>1620</v>
      </c>
      <c r="C161" s="9" t="s">
        <v>1778</v>
      </c>
      <c r="D161" s="14"/>
      <c r="E161" s="11"/>
      <c r="F161" s="18" t="s">
        <v>1630</v>
      </c>
    </row>
    <row r="162" spans="1:6" ht="12">
      <c r="A162" s="16" t="s">
        <v>1619</v>
      </c>
      <c r="B162" s="16" t="s">
        <v>1620</v>
      </c>
      <c r="C162" s="9" t="s">
        <v>1778</v>
      </c>
      <c r="D162" s="14"/>
      <c r="E162" s="11"/>
      <c r="F162" s="19" t="s">
        <v>1631</v>
      </c>
    </row>
    <row r="163" spans="1:6" ht="12">
      <c r="A163" s="16" t="s">
        <v>1619</v>
      </c>
      <c r="B163" s="16" t="s">
        <v>1620</v>
      </c>
      <c r="C163" s="9" t="s">
        <v>1778</v>
      </c>
      <c r="D163" s="14"/>
      <c r="E163" s="11"/>
      <c r="F163" s="19" t="s">
        <v>1632</v>
      </c>
    </row>
    <row r="164" spans="1:6" ht="12">
      <c r="A164" s="16" t="s">
        <v>1619</v>
      </c>
      <c r="B164" s="16" t="s">
        <v>1620</v>
      </c>
      <c r="C164" s="9" t="s">
        <v>1778</v>
      </c>
      <c r="D164" s="14"/>
      <c r="E164" s="11"/>
      <c r="F164" s="19" t="s">
        <v>1633</v>
      </c>
    </row>
    <row r="165" spans="1:6" ht="12">
      <c r="A165" s="16" t="s">
        <v>1619</v>
      </c>
      <c r="B165" s="16" t="s">
        <v>1620</v>
      </c>
      <c r="C165" s="9" t="s">
        <v>1778</v>
      </c>
      <c r="D165" s="15"/>
      <c r="E165" s="11"/>
      <c r="F165" s="19" t="s">
        <v>1634</v>
      </c>
    </row>
    <row r="166" spans="1:6" ht="12">
      <c r="A166" s="16" t="s">
        <v>1619</v>
      </c>
      <c r="B166" s="16" t="s">
        <v>1620</v>
      </c>
      <c r="C166" s="20" t="s">
        <v>1786</v>
      </c>
      <c r="D166" s="21">
        <v>521</v>
      </c>
      <c r="E166" s="22"/>
      <c r="F166" s="18" t="s">
        <v>1635</v>
      </c>
    </row>
    <row r="167" spans="1:6" ht="12">
      <c r="A167" s="16" t="s">
        <v>1619</v>
      </c>
      <c r="B167" s="16" t="s">
        <v>1620</v>
      </c>
      <c r="C167" s="20" t="s">
        <v>1786</v>
      </c>
      <c r="D167" s="23"/>
      <c r="E167" s="11"/>
      <c r="F167" s="18" t="s">
        <v>1636</v>
      </c>
    </row>
    <row r="168" spans="1:6" ht="12">
      <c r="A168" s="16" t="s">
        <v>1619</v>
      </c>
      <c r="B168" s="16" t="s">
        <v>1620</v>
      </c>
      <c r="C168" s="20" t="s">
        <v>1786</v>
      </c>
      <c r="D168" s="23"/>
      <c r="E168" s="11"/>
      <c r="F168" s="18" t="s">
        <v>1637</v>
      </c>
    </row>
    <row r="169" spans="1:6" ht="12">
      <c r="A169" s="16" t="s">
        <v>1619</v>
      </c>
      <c r="B169" s="16" t="s">
        <v>1620</v>
      </c>
      <c r="C169" s="20" t="s">
        <v>1786</v>
      </c>
      <c r="D169" s="23"/>
      <c r="E169" s="11"/>
      <c r="F169" s="18" t="s">
        <v>1638</v>
      </c>
    </row>
    <row r="170" spans="1:6" ht="12">
      <c r="A170" s="16" t="s">
        <v>1619</v>
      </c>
      <c r="B170" s="16" t="s">
        <v>1620</v>
      </c>
      <c r="C170" s="20" t="s">
        <v>1786</v>
      </c>
      <c r="D170" s="23"/>
      <c r="E170" s="11"/>
      <c r="F170" s="18" t="s">
        <v>1639</v>
      </c>
    </row>
    <row r="171" spans="1:6" ht="12">
      <c r="A171" s="16" t="s">
        <v>1619</v>
      </c>
      <c r="B171" s="16" t="s">
        <v>1620</v>
      </c>
      <c r="C171" s="20" t="s">
        <v>1786</v>
      </c>
      <c r="D171" s="23"/>
      <c r="E171" s="11"/>
      <c r="F171" s="18" t="s">
        <v>1640</v>
      </c>
    </row>
    <row r="172" spans="1:6" ht="12">
      <c r="A172" s="16" t="s">
        <v>1619</v>
      </c>
      <c r="B172" s="16" t="s">
        <v>1620</v>
      </c>
      <c r="C172" s="20" t="s">
        <v>1786</v>
      </c>
      <c r="D172" s="23"/>
      <c r="E172" s="11"/>
      <c r="F172" s="18" t="s">
        <v>1641</v>
      </c>
    </row>
    <row r="173" spans="1:6" ht="12">
      <c r="A173" s="16" t="s">
        <v>1619</v>
      </c>
      <c r="B173" s="16" t="s">
        <v>1620</v>
      </c>
      <c r="C173" s="20" t="s">
        <v>1786</v>
      </c>
      <c r="D173" s="23"/>
      <c r="E173" s="11"/>
      <c r="F173" s="18" t="s">
        <v>1642</v>
      </c>
    </row>
    <row r="174" spans="1:6" ht="12">
      <c r="A174" s="16" t="s">
        <v>1619</v>
      </c>
      <c r="B174" s="16" t="s">
        <v>1620</v>
      </c>
      <c r="C174" s="20" t="s">
        <v>1786</v>
      </c>
      <c r="D174" s="23"/>
      <c r="E174" s="11"/>
      <c r="F174" s="18" t="s">
        <v>1643</v>
      </c>
    </row>
    <row r="175" spans="1:6" ht="12">
      <c r="A175" s="16" t="s">
        <v>1619</v>
      </c>
      <c r="B175" s="16" t="s">
        <v>1620</v>
      </c>
      <c r="C175" s="20" t="s">
        <v>1786</v>
      </c>
      <c r="D175" s="23"/>
      <c r="E175" s="11"/>
      <c r="F175" s="18" t="s">
        <v>1644</v>
      </c>
    </row>
    <row r="176" spans="1:6" ht="12">
      <c r="A176" s="16" t="s">
        <v>1619</v>
      </c>
      <c r="B176" s="16" t="s">
        <v>1620</v>
      </c>
      <c r="C176" s="20" t="s">
        <v>1786</v>
      </c>
      <c r="D176" s="23"/>
      <c r="E176" s="11"/>
      <c r="F176" s="18" t="s">
        <v>1645</v>
      </c>
    </row>
    <row r="177" spans="1:6" ht="12">
      <c r="A177" s="16" t="s">
        <v>1619</v>
      </c>
      <c r="B177" s="16" t="s">
        <v>1620</v>
      </c>
      <c r="C177" s="20" t="s">
        <v>1786</v>
      </c>
      <c r="D177" s="23"/>
      <c r="E177" s="11"/>
      <c r="F177" s="18" t="s">
        <v>1646</v>
      </c>
    </row>
    <row r="178" spans="1:6" ht="12">
      <c r="A178" s="16" t="s">
        <v>1619</v>
      </c>
      <c r="B178" s="16" t="s">
        <v>1620</v>
      </c>
      <c r="C178" s="20" t="s">
        <v>1786</v>
      </c>
      <c r="D178" s="23"/>
      <c r="E178" s="11"/>
      <c r="F178" s="18" t="s">
        <v>1647</v>
      </c>
    </row>
    <row r="179" spans="1:6" ht="12">
      <c r="A179" s="16" t="s">
        <v>1619</v>
      </c>
      <c r="B179" s="16" t="s">
        <v>1620</v>
      </c>
      <c r="C179" s="20" t="s">
        <v>1786</v>
      </c>
      <c r="D179" s="23"/>
      <c r="E179" s="11"/>
      <c r="F179" s="18" t="s">
        <v>1648</v>
      </c>
    </row>
    <row r="180" spans="1:6" ht="12">
      <c r="A180" s="16" t="s">
        <v>1619</v>
      </c>
      <c r="B180" s="16" t="s">
        <v>1620</v>
      </c>
      <c r="C180" s="20" t="s">
        <v>1786</v>
      </c>
      <c r="D180" s="23"/>
      <c r="E180" s="11"/>
      <c r="F180" s="18" t="s">
        <v>1649</v>
      </c>
    </row>
    <row r="181" spans="1:6" ht="12">
      <c r="A181" s="16" t="s">
        <v>1619</v>
      </c>
      <c r="B181" s="16" t="s">
        <v>1620</v>
      </c>
      <c r="C181" s="20" t="s">
        <v>1786</v>
      </c>
      <c r="D181" s="23"/>
      <c r="E181" s="11"/>
      <c r="F181" s="18" t="s">
        <v>1650</v>
      </c>
    </row>
    <row r="182" spans="1:6" ht="12">
      <c r="A182" s="16" t="s">
        <v>1619</v>
      </c>
      <c r="B182" s="16" t="s">
        <v>1620</v>
      </c>
      <c r="C182" s="20" t="s">
        <v>1786</v>
      </c>
      <c r="D182" s="23"/>
      <c r="E182" s="11"/>
      <c r="F182" s="18" t="s">
        <v>1651</v>
      </c>
    </row>
    <row r="183" spans="1:6" ht="12">
      <c r="A183" s="16" t="s">
        <v>1619</v>
      </c>
      <c r="B183" s="16" t="s">
        <v>1620</v>
      </c>
      <c r="C183" s="20" t="s">
        <v>1786</v>
      </c>
      <c r="D183" s="23"/>
      <c r="E183" s="11"/>
      <c r="F183" s="18" t="s">
        <v>1647</v>
      </c>
    </row>
    <row r="184" spans="1:6" ht="12">
      <c r="A184" s="16" t="s">
        <v>1619</v>
      </c>
      <c r="B184" s="16" t="s">
        <v>1620</v>
      </c>
      <c r="C184" s="20" t="s">
        <v>1786</v>
      </c>
      <c r="D184" s="23"/>
      <c r="E184" s="11"/>
      <c r="F184" s="18" t="s">
        <v>1648</v>
      </c>
    </row>
    <row r="185" spans="1:6" ht="12">
      <c r="A185" s="16" t="s">
        <v>1619</v>
      </c>
      <c r="B185" s="16" t="s">
        <v>1620</v>
      </c>
      <c r="C185" s="20" t="s">
        <v>1786</v>
      </c>
      <c r="D185" s="23"/>
      <c r="E185" s="11"/>
      <c r="F185" s="18" t="s">
        <v>1649</v>
      </c>
    </row>
    <row r="186" spans="1:6" ht="12">
      <c r="A186" s="16" t="s">
        <v>1619</v>
      </c>
      <c r="B186" s="16" t="s">
        <v>1620</v>
      </c>
      <c r="C186" s="20" t="s">
        <v>1786</v>
      </c>
      <c r="D186" s="23"/>
      <c r="E186" s="11"/>
      <c r="F186" s="18" t="s">
        <v>1650</v>
      </c>
    </row>
    <row r="187" spans="1:6" ht="12">
      <c r="A187" s="16" t="s">
        <v>1619</v>
      </c>
      <c r="B187" s="16" t="s">
        <v>1620</v>
      </c>
      <c r="C187" s="20" t="s">
        <v>1786</v>
      </c>
      <c r="D187" s="23"/>
      <c r="E187" s="11"/>
      <c r="F187" s="18" t="s">
        <v>1651</v>
      </c>
    </row>
    <row r="188" spans="1:6" ht="12">
      <c r="A188" s="16" t="s">
        <v>1619</v>
      </c>
      <c r="B188" s="16" t="s">
        <v>1620</v>
      </c>
      <c r="C188" s="20" t="s">
        <v>1786</v>
      </c>
      <c r="D188" s="23"/>
      <c r="E188" s="11"/>
      <c r="F188" s="18" t="s">
        <v>1652</v>
      </c>
    </row>
    <row r="189" spans="1:6" ht="12">
      <c r="A189" s="16" t="s">
        <v>1619</v>
      </c>
      <c r="B189" s="16" t="s">
        <v>1620</v>
      </c>
      <c r="C189" s="20" t="s">
        <v>1786</v>
      </c>
      <c r="D189" s="23"/>
      <c r="E189" s="11"/>
      <c r="F189" s="18" t="s">
        <v>1653</v>
      </c>
    </row>
    <row r="190" spans="1:6" ht="12">
      <c r="A190" s="16" t="s">
        <v>1619</v>
      </c>
      <c r="B190" s="16" t="s">
        <v>1620</v>
      </c>
      <c r="C190" s="9" t="s">
        <v>1797</v>
      </c>
      <c r="D190" s="21">
        <v>522</v>
      </c>
      <c r="E190" s="11"/>
      <c r="F190" s="13" t="s">
        <v>1654</v>
      </c>
    </row>
    <row r="191" spans="1:6" ht="12">
      <c r="A191" s="16" t="s">
        <v>1619</v>
      </c>
      <c r="B191" s="16" t="s">
        <v>1620</v>
      </c>
      <c r="C191" s="9" t="s">
        <v>1797</v>
      </c>
      <c r="D191" s="23"/>
      <c r="E191" s="11"/>
      <c r="F191" s="13" t="s">
        <v>1655</v>
      </c>
    </row>
    <row r="192" spans="1:6" ht="12">
      <c r="A192" s="16" t="s">
        <v>1619</v>
      </c>
      <c r="B192" s="16" t="s">
        <v>1620</v>
      </c>
      <c r="C192" s="9" t="s">
        <v>1797</v>
      </c>
      <c r="D192" s="23"/>
      <c r="E192" s="11"/>
      <c r="F192" s="13" t="s">
        <v>1656</v>
      </c>
    </row>
    <row r="193" spans="1:6" ht="12">
      <c r="A193" s="16" t="s">
        <v>1619</v>
      </c>
      <c r="B193" s="16" t="s">
        <v>1620</v>
      </c>
      <c r="C193" s="9" t="s">
        <v>1797</v>
      </c>
      <c r="D193" s="23"/>
      <c r="E193" s="11"/>
      <c r="F193" s="24" t="s">
        <v>1657</v>
      </c>
    </row>
    <row r="194" spans="1:6" ht="12">
      <c r="A194" s="16" t="s">
        <v>1619</v>
      </c>
      <c r="B194" s="16" t="s">
        <v>1620</v>
      </c>
      <c r="C194" s="9" t="s">
        <v>1797</v>
      </c>
      <c r="D194" s="23"/>
      <c r="E194" s="11"/>
      <c r="F194" s="24" t="s">
        <v>1658</v>
      </c>
    </row>
    <row r="195" spans="1:6" ht="12">
      <c r="A195" s="16" t="s">
        <v>1619</v>
      </c>
      <c r="B195" s="16" t="s">
        <v>1620</v>
      </c>
      <c r="C195" s="9" t="s">
        <v>1797</v>
      </c>
      <c r="D195" s="25"/>
      <c r="E195" s="11"/>
      <c r="F195" s="24" t="s">
        <v>1659</v>
      </c>
    </row>
    <row r="196" spans="1:6" ht="12">
      <c r="A196" s="16" t="s">
        <v>1619</v>
      </c>
      <c r="B196" s="16" t="s">
        <v>1620</v>
      </c>
      <c r="C196" s="9" t="s">
        <v>1804</v>
      </c>
      <c r="D196" s="21">
        <v>523</v>
      </c>
      <c r="E196" s="22"/>
      <c r="F196" s="18" t="s">
        <v>1660</v>
      </c>
    </row>
    <row r="197" spans="1:6" ht="12">
      <c r="A197" s="16" t="s">
        <v>1619</v>
      </c>
      <c r="B197" s="16" t="s">
        <v>1620</v>
      </c>
      <c r="C197" s="9" t="s">
        <v>1804</v>
      </c>
      <c r="D197" s="23"/>
      <c r="E197" s="11"/>
      <c r="F197" s="18" t="s">
        <v>1661</v>
      </c>
    </row>
    <row r="198" spans="1:6" ht="12">
      <c r="A198" s="16" t="s">
        <v>1619</v>
      </c>
      <c r="B198" s="16" t="s">
        <v>1620</v>
      </c>
      <c r="C198" s="9" t="s">
        <v>1804</v>
      </c>
      <c r="D198" s="23"/>
      <c r="E198" s="11"/>
      <c r="F198" s="18" t="s">
        <v>1806</v>
      </c>
    </row>
    <row r="199" spans="1:6" ht="12">
      <c r="A199" s="16" t="s">
        <v>1619</v>
      </c>
      <c r="B199" s="16" t="s">
        <v>1620</v>
      </c>
      <c r="C199" s="9" t="s">
        <v>1804</v>
      </c>
      <c r="D199" s="23"/>
      <c r="E199" s="11"/>
      <c r="F199" s="18" t="s">
        <v>1807</v>
      </c>
    </row>
    <row r="200" spans="1:6" ht="12">
      <c r="A200" s="16" t="s">
        <v>1619</v>
      </c>
      <c r="B200" s="16" t="s">
        <v>1620</v>
      </c>
      <c r="C200" s="9" t="s">
        <v>1804</v>
      </c>
      <c r="D200" s="23"/>
      <c r="E200" s="11"/>
      <c r="F200" s="18" t="s">
        <v>1808</v>
      </c>
    </row>
    <row r="201" spans="1:6" ht="12">
      <c r="A201" s="16" t="s">
        <v>1619</v>
      </c>
      <c r="B201" s="16" t="s">
        <v>1620</v>
      </c>
      <c r="C201" s="9" t="s">
        <v>1804</v>
      </c>
      <c r="D201" s="23"/>
      <c r="E201" s="11"/>
      <c r="F201" s="18" t="s">
        <v>1809</v>
      </c>
    </row>
    <row r="202" spans="1:6" ht="12">
      <c r="A202" s="16" t="s">
        <v>1619</v>
      </c>
      <c r="B202" s="16" t="s">
        <v>1620</v>
      </c>
      <c r="C202" s="9" t="s">
        <v>1804</v>
      </c>
      <c r="D202" s="23"/>
      <c r="E202" s="11"/>
      <c r="F202" s="18" t="s">
        <v>1810</v>
      </c>
    </row>
    <row r="203" spans="1:6" ht="12">
      <c r="A203" s="16" t="s">
        <v>1619</v>
      </c>
      <c r="B203" s="16" t="s">
        <v>1620</v>
      </c>
      <c r="C203" s="20" t="s">
        <v>1824</v>
      </c>
      <c r="D203" s="21">
        <v>524</v>
      </c>
      <c r="E203" s="22"/>
      <c r="F203" s="18" t="s">
        <v>1825</v>
      </c>
    </row>
    <row r="204" spans="1:6" ht="12">
      <c r="A204" s="16" t="s">
        <v>1619</v>
      </c>
      <c r="B204" s="16" t="s">
        <v>1620</v>
      </c>
      <c r="C204" s="20" t="s">
        <v>1824</v>
      </c>
      <c r="D204" s="23"/>
      <c r="E204" s="11"/>
      <c r="F204" s="18" t="s">
        <v>1826</v>
      </c>
    </row>
    <row r="205" spans="1:6" ht="12">
      <c r="A205" s="16" t="s">
        <v>1619</v>
      </c>
      <c r="B205" s="16" t="s">
        <v>1620</v>
      </c>
      <c r="C205" s="20" t="s">
        <v>1824</v>
      </c>
      <c r="D205" s="23"/>
      <c r="E205" s="11"/>
      <c r="F205" s="18" t="s">
        <v>1827</v>
      </c>
    </row>
    <row r="206" spans="1:6" ht="12">
      <c r="A206" s="16" t="s">
        <v>1619</v>
      </c>
      <c r="B206" s="16" t="s">
        <v>1620</v>
      </c>
      <c r="C206" s="20" t="s">
        <v>1824</v>
      </c>
      <c r="D206" s="23"/>
      <c r="E206" s="11"/>
      <c r="F206" s="18" t="s">
        <v>1828</v>
      </c>
    </row>
    <row r="207" spans="1:6" ht="12">
      <c r="A207" s="16" t="s">
        <v>1619</v>
      </c>
      <c r="B207" s="16" t="s">
        <v>1620</v>
      </c>
      <c r="C207" s="20" t="s">
        <v>1824</v>
      </c>
      <c r="D207" s="23"/>
      <c r="E207" s="11"/>
      <c r="F207" s="18" t="s">
        <v>1829</v>
      </c>
    </row>
    <row r="208" spans="1:6" ht="12">
      <c r="A208" s="16" t="s">
        <v>1619</v>
      </c>
      <c r="B208" s="16" t="s">
        <v>1620</v>
      </c>
      <c r="C208" s="20" t="s">
        <v>1824</v>
      </c>
      <c r="D208" s="23"/>
      <c r="E208" s="11"/>
      <c r="F208" s="18" t="s">
        <v>1830</v>
      </c>
    </row>
    <row r="209" spans="1:6" ht="12">
      <c r="A209" s="16" t="s">
        <v>1619</v>
      </c>
      <c r="B209" s="16" t="s">
        <v>1620</v>
      </c>
      <c r="C209" s="20" t="s">
        <v>1812</v>
      </c>
      <c r="D209" s="21">
        <v>525</v>
      </c>
      <c r="E209" s="22"/>
      <c r="F209" s="18" t="s">
        <v>1813</v>
      </c>
    </row>
    <row r="210" spans="1:6" ht="12">
      <c r="A210" s="16" t="s">
        <v>1619</v>
      </c>
      <c r="B210" s="16" t="s">
        <v>1620</v>
      </c>
      <c r="C210" s="20" t="s">
        <v>1812</v>
      </c>
      <c r="D210" s="23"/>
      <c r="E210" s="11"/>
      <c r="F210" s="18" t="s">
        <v>1662</v>
      </c>
    </row>
    <row r="211" spans="1:6" ht="12">
      <c r="A211" s="16" t="s">
        <v>1619</v>
      </c>
      <c r="B211" s="16" t="s">
        <v>1620</v>
      </c>
      <c r="C211" s="20" t="s">
        <v>1812</v>
      </c>
      <c r="D211" s="23"/>
      <c r="E211" s="11"/>
      <c r="F211" s="18" t="s">
        <v>1815</v>
      </c>
    </row>
    <row r="212" spans="1:6" ht="12">
      <c r="A212" s="16" t="s">
        <v>1619</v>
      </c>
      <c r="B212" s="16" t="s">
        <v>1620</v>
      </c>
      <c r="C212" s="20" t="s">
        <v>1812</v>
      </c>
      <c r="D212" s="23"/>
      <c r="E212" s="11"/>
      <c r="F212" s="18" t="s">
        <v>1663</v>
      </c>
    </row>
    <row r="213" spans="1:6" ht="12">
      <c r="A213" s="16" t="s">
        <v>1619</v>
      </c>
      <c r="B213" s="16" t="s">
        <v>1620</v>
      </c>
      <c r="C213" s="20" t="s">
        <v>1812</v>
      </c>
      <c r="D213" s="23"/>
      <c r="E213" s="11"/>
      <c r="F213" s="19" t="s">
        <v>1816</v>
      </c>
    </row>
    <row r="214" spans="1:6" ht="12">
      <c r="A214" s="16" t="s">
        <v>1619</v>
      </c>
      <c r="B214" s="16" t="s">
        <v>1620</v>
      </c>
      <c r="C214" s="20" t="s">
        <v>1812</v>
      </c>
      <c r="D214" s="23"/>
      <c r="E214" s="11"/>
      <c r="F214" s="18" t="s">
        <v>1818</v>
      </c>
    </row>
    <row r="215" spans="1:6" ht="12">
      <c r="A215" s="16" t="s">
        <v>1619</v>
      </c>
      <c r="B215" s="16" t="s">
        <v>1620</v>
      </c>
      <c r="C215" s="20" t="s">
        <v>1812</v>
      </c>
      <c r="D215" s="23"/>
      <c r="E215" s="11"/>
      <c r="F215" s="18" t="s">
        <v>1819</v>
      </c>
    </row>
    <row r="216" spans="1:6" ht="12">
      <c r="A216" s="16" t="s">
        <v>1619</v>
      </c>
      <c r="B216" s="16" t="s">
        <v>1620</v>
      </c>
      <c r="C216" s="20" t="s">
        <v>1812</v>
      </c>
      <c r="D216" s="23"/>
      <c r="E216" s="11"/>
      <c r="F216" s="18" t="s">
        <v>1820</v>
      </c>
    </row>
    <row r="217" spans="1:6" ht="12">
      <c r="A217" s="16" t="s">
        <v>1619</v>
      </c>
      <c r="B217" s="16" t="s">
        <v>1620</v>
      </c>
      <c r="C217" s="20" t="s">
        <v>1812</v>
      </c>
      <c r="D217" s="23"/>
      <c r="E217" s="11"/>
      <c r="F217" s="18" t="s">
        <v>1821</v>
      </c>
    </row>
    <row r="218" spans="1:6" ht="12">
      <c r="A218" s="16" t="s">
        <v>1619</v>
      </c>
      <c r="B218" s="16" t="s">
        <v>1620</v>
      </c>
      <c r="C218" s="20" t="s">
        <v>1812</v>
      </c>
      <c r="D218" s="23"/>
      <c r="E218" s="11"/>
      <c r="F218" s="18" t="s">
        <v>1822</v>
      </c>
    </row>
    <row r="219" spans="1:6" ht="12">
      <c r="A219" s="16" t="s">
        <v>1619</v>
      </c>
      <c r="B219" s="16" t="s">
        <v>1620</v>
      </c>
      <c r="C219" s="20" t="s">
        <v>1812</v>
      </c>
      <c r="D219" s="23"/>
      <c r="E219" s="11"/>
      <c r="F219" s="18" t="s">
        <v>1823</v>
      </c>
    </row>
    <row r="220" spans="1:6" ht="12">
      <c r="A220" s="16" t="s">
        <v>1619</v>
      </c>
      <c r="B220" s="16" t="s">
        <v>1620</v>
      </c>
      <c r="C220" s="9" t="s">
        <v>1831</v>
      </c>
      <c r="D220" s="21">
        <v>526</v>
      </c>
      <c r="E220" s="22"/>
      <c r="F220" s="18" t="s">
        <v>1664</v>
      </c>
    </row>
    <row r="221" spans="1:6" ht="12">
      <c r="A221" s="16" t="s">
        <v>1619</v>
      </c>
      <c r="B221" s="16" t="s">
        <v>1620</v>
      </c>
      <c r="C221" s="9" t="s">
        <v>1831</v>
      </c>
      <c r="D221" s="23"/>
      <c r="E221" s="11"/>
      <c r="F221" s="18" t="s">
        <v>1665</v>
      </c>
    </row>
    <row r="222" spans="1:6" ht="12">
      <c r="A222" s="16" t="s">
        <v>1619</v>
      </c>
      <c r="B222" s="16" t="s">
        <v>1620</v>
      </c>
      <c r="C222" s="9" t="s">
        <v>1831</v>
      </c>
      <c r="D222" s="23"/>
      <c r="E222" s="11"/>
      <c r="F222" s="18" t="s">
        <v>1833</v>
      </c>
    </row>
    <row r="223" spans="1:6" ht="12">
      <c r="A223" s="16" t="s">
        <v>1619</v>
      </c>
      <c r="B223" s="16" t="s">
        <v>1620</v>
      </c>
      <c r="C223" s="9" t="s">
        <v>1831</v>
      </c>
      <c r="D223" s="23"/>
      <c r="E223" s="11"/>
      <c r="F223" s="18" t="s">
        <v>1834</v>
      </c>
    </row>
    <row r="224" spans="1:6" ht="12">
      <c r="A224" s="16" t="s">
        <v>1619</v>
      </c>
      <c r="B224" s="16" t="s">
        <v>1620</v>
      </c>
      <c r="C224" s="9" t="s">
        <v>1831</v>
      </c>
      <c r="D224" s="23"/>
      <c r="E224" s="11"/>
      <c r="F224" s="18" t="s">
        <v>1666</v>
      </c>
    </row>
    <row r="225" spans="1:6" ht="12">
      <c r="A225" s="16" t="s">
        <v>1619</v>
      </c>
      <c r="B225" s="16" t="s">
        <v>1620</v>
      </c>
      <c r="C225" s="9" t="s">
        <v>1831</v>
      </c>
      <c r="D225" s="23"/>
      <c r="E225" s="11"/>
      <c r="F225" s="18" t="s">
        <v>1667</v>
      </c>
    </row>
    <row r="226" spans="1:6" ht="12">
      <c r="A226" s="16" t="s">
        <v>1619</v>
      </c>
      <c r="B226" s="16" t="s">
        <v>1620</v>
      </c>
      <c r="C226" s="9" t="s">
        <v>1831</v>
      </c>
      <c r="D226" s="23"/>
      <c r="E226" s="11"/>
      <c r="F226" s="18" t="s">
        <v>1835</v>
      </c>
    </row>
    <row r="227" spans="1:6" ht="12">
      <c r="A227" s="16" t="s">
        <v>1619</v>
      </c>
      <c r="B227" s="16" t="s">
        <v>1620</v>
      </c>
      <c r="C227" s="9" t="s">
        <v>1836</v>
      </c>
      <c r="D227" s="21">
        <v>527</v>
      </c>
      <c r="E227" s="22"/>
      <c r="F227" s="18" t="s">
        <v>1668</v>
      </c>
    </row>
    <row r="228" spans="1:6" ht="12">
      <c r="A228" s="16" t="s">
        <v>1619</v>
      </c>
      <c r="B228" s="16" t="s">
        <v>1620</v>
      </c>
      <c r="C228" s="9" t="s">
        <v>1836</v>
      </c>
      <c r="D228" s="23"/>
      <c r="E228" s="11"/>
      <c r="F228" s="18" t="s">
        <v>1838</v>
      </c>
    </row>
    <row r="229" spans="1:6" ht="12">
      <c r="A229" s="16" t="s">
        <v>1619</v>
      </c>
      <c r="B229" s="16" t="s">
        <v>1620</v>
      </c>
      <c r="C229" s="9" t="s">
        <v>1836</v>
      </c>
      <c r="D229" s="23"/>
      <c r="E229" s="11"/>
      <c r="F229" s="18" t="s">
        <v>1839</v>
      </c>
    </row>
    <row r="230" spans="1:6" ht="12">
      <c r="A230" s="16" t="s">
        <v>1619</v>
      </c>
      <c r="B230" s="16" t="s">
        <v>1620</v>
      </c>
      <c r="C230" s="9" t="s">
        <v>1836</v>
      </c>
      <c r="D230" s="23"/>
      <c r="E230" s="11"/>
      <c r="F230" s="18" t="s">
        <v>1840</v>
      </c>
    </row>
    <row r="231" spans="1:6" ht="12">
      <c r="A231" s="16" t="s">
        <v>1619</v>
      </c>
      <c r="B231" s="16" t="s">
        <v>1620</v>
      </c>
      <c r="C231" s="9" t="s">
        <v>1836</v>
      </c>
      <c r="D231" s="23"/>
      <c r="E231" s="11"/>
      <c r="F231" s="18" t="s">
        <v>1841</v>
      </c>
    </row>
    <row r="232" spans="1:6" ht="12">
      <c r="A232" s="16" t="s">
        <v>1619</v>
      </c>
      <c r="B232" s="16" t="s">
        <v>1620</v>
      </c>
      <c r="C232" s="9" t="s">
        <v>1836</v>
      </c>
      <c r="D232" s="23"/>
      <c r="E232" s="11"/>
      <c r="F232" s="18" t="s">
        <v>1669</v>
      </c>
    </row>
    <row r="233" spans="1:6" ht="12">
      <c r="A233" s="16" t="s">
        <v>1619</v>
      </c>
      <c r="B233" s="16" t="s">
        <v>1620</v>
      </c>
      <c r="C233" s="20" t="s">
        <v>1670</v>
      </c>
      <c r="D233" s="21">
        <v>528</v>
      </c>
      <c r="E233" s="11"/>
      <c r="F233" s="13" t="s">
        <v>1671</v>
      </c>
    </row>
    <row r="234" spans="1:6" ht="12">
      <c r="A234" s="16" t="s">
        <v>1619</v>
      </c>
      <c r="B234" s="16" t="s">
        <v>1620</v>
      </c>
      <c r="C234" s="20" t="s">
        <v>1670</v>
      </c>
      <c r="D234" s="23"/>
      <c r="E234" s="11"/>
      <c r="F234" s="13" t="s">
        <v>1672</v>
      </c>
    </row>
    <row r="235" spans="1:6" ht="12">
      <c r="A235" s="16" t="s">
        <v>1619</v>
      </c>
      <c r="B235" s="16" t="s">
        <v>1620</v>
      </c>
      <c r="C235" s="20" t="s">
        <v>1670</v>
      </c>
      <c r="D235" s="23"/>
      <c r="E235" s="11"/>
      <c r="F235" s="13" t="s">
        <v>1673</v>
      </c>
    </row>
    <row r="236" spans="1:6" ht="12">
      <c r="A236" s="16" t="s">
        <v>1619</v>
      </c>
      <c r="B236" s="16" t="s">
        <v>1620</v>
      </c>
      <c r="C236" s="20" t="s">
        <v>1670</v>
      </c>
      <c r="D236" s="23"/>
      <c r="E236" s="11"/>
      <c r="F236" s="13" t="s">
        <v>1674</v>
      </c>
    </row>
    <row r="237" spans="1:6" ht="12">
      <c r="A237" s="16" t="s">
        <v>1619</v>
      </c>
      <c r="B237" s="16" t="s">
        <v>1620</v>
      </c>
      <c r="C237" s="20" t="s">
        <v>1670</v>
      </c>
      <c r="D237" s="25"/>
      <c r="E237" s="11"/>
      <c r="F237" s="13" t="s">
        <v>1675</v>
      </c>
    </row>
    <row r="238" spans="1:6" ht="12">
      <c r="A238" s="16" t="s">
        <v>1619</v>
      </c>
      <c r="B238" s="20" t="s">
        <v>1676</v>
      </c>
      <c r="C238" s="20" t="s">
        <v>1677</v>
      </c>
      <c r="D238" s="21">
        <v>530</v>
      </c>
      <c r="E238" s="11"/>
      <c r="F238" s="13" t="s">
        <v>1678</v>
      </c>
    </row>
    <row r="239" spans="1:6" ht="12">
      <c r="A239" s="16" t="s">
        <v>1619</v>
      </c>
      <c r="B239" s="20" t="s">
        <v>1676</v>
      </c>
      <c r="C239" s="20" t="s">
        <v>1677</v>
      </c>
      <c r="D239" s="23"/>
      <c r="E239" s="11"/>
      <c r="F239" s="13" t="s">
        <v>1679</v>
      </c>
    </row>
    <row r="240" spans="1:6" ht="12">
      <c r="A240" s="16" t="s">
        <v>1619</v>
      </c>
      <c r="B240" s="20" t="s">
        <v>1676</v>
      </c>
      <c r="C240" s="20" t="s">
        <v>1677</v>
      </c>
      <c r="D240" s="23"/>
      <c r="E240" s="11"/>
      <c r="F240" s="13" t="s">
        <v>1680</v>
      </c>
    </row>
    <row r="241" spans="1:6" ht="12">
      <c r="A241" s="16" t="s">
        <v>1619</v>
      </c>
      <c r="B241" s="20" t="s">
        <v>1676</v>
      </c>
      <c r="C241" s="20" t="s">
        <v>1677</v>
      </c>
      <c r="D241" s="23"/>
      <c r="E241" s="11"/>
      <c r="F241" s="13" t="s">
        <v>1681</v>
      </c>
    </row>
    <row r="242" spans="1:6" ht="12">
      <c r="A242" s="16" t="s">
        <v>1619</v>
      </c>
      <c r="B242" s="20" t="s">
        <v>1676</v>
      </c>
      <c r="C242" s="20" t="s">
        <v>1677</v>
      </c>
      <c r="D242" s="25"/>
      <c r="E242" s="11"/>
      <c r="F242" s="13" t="s">
        <v>1682</v>
      </c>
    </row>
    <row r="243" spans="1:6" ht="12">
      <c r="A243" s="16" t="s">
        <v>1619</v>
      </c>
      <c r="B243" s="20" t="s">
        <v>1676</v>
      </c>
      <c r="C243" s="20" t="s">
        <v>1683</v>
      </c>
      <c r="D243" s="21">
        <v>531</v>
      </c>
      <c r="E243" s="11"/>
      <c r="F243" s="13" t="s">
        <v>1684</v>
      </c>
    </row>
    <row r="244" spans="1:6" ht="12">
      <c r="A244" s="16" t="s">
        <v>1619</v>
      </c>
      <c r="B244" s="20" t="s">
        <v>1676</v>
      </c>
      <c r="C244" s="20" t="s">
        <v>1683</v>
      </c>
      <c r="D244" s="23"/>
      <c r="E244" s="11"/>
      <c r="F244" s="13" t="s">
        <v>1685</v>
      </c>
    </row>
    <row r="245" spans="1:6" ht="12">
      <c r="A245" s="16" t="s">
        <v>1619</v>
      </c>
      <c r="B245" s="20" t="s">
        <v>1676</v>
      </c>
      <c r="C245" s="20" t="s">
        <v>1683</v>
      </c>
      <c r="D245" s="23"/>
      <c r="E245" s="11"/>
      <c r="F245" s="13" t="s">
        <v>1686</v>
      </c>
    </row>
    <row r="246" spans="1:6" ht="12">
      <c r="A246" s="16" t="s">
        <v>1619</v>
      </c>
      <c r="B246" s="20" t="s">
        <v>1676</v>
      </c>
      <c r="C246" s="20" t="s">
        <v>1683</v>
      </c>
      <c r="D246" s="23"/>
      <c r="E246" s="11"/>
      <c r="F246" s="13" t="s">
        <v>1687</v>
      </c>
    </row>
    <row r="247" spans="1:6" ht="12">
      <c r="A247" s="16" t="s">
        <v>1619</v>
      </c>
      <c r="B247" s="20" t="s">
        <v>1676</v>
      </c>
      <c r="C247" s="20" t="s">
        <v>1683</v>
      </c>
      <c r="D247" s="23"/>
      <c r="E247" s="11"/>
      <c r="F247" s="13" t="s">
        <v>1688</v>
      </c>
    </row>
    <row r="248" spans="1:6" ht="12">
      <c r="A248" s="16" t="s">
        <v>1619</v>
      </c>
      <c r="B248" s="20" t="s">
        <v>1676</v>
      </c>
      <c r="C248" s="20" t="s">
        <v>1683</v>
      </c>
      <c r="D248" s="23"/>
      <c r="E248" s="11"/>
      <c r="F248" s="13" t="s">
        <v>1689</v>
      </c>
    </row>
    <row r="249" spans="1:6" ht="12">
      <c r="A249" s="16" t="s">
        <v>1619</v>
      </c>
      <c r="B249" s="20" t="s">
        <v>1676</v>
      </c>
      <c r="C249" s="20" t="s">
        <v>1683</v>
      </c>
      <c r="D249" s="26"/>
      <c r="E249" s="27"/>
      <c r="F249" s="28" t="s">
        <v>1690</v>
      </c>
    </row>
    <row r="250" spans="1:6" ht="12">
      <c r="A250" s="16" t="s">
        <v>1619</v>
      </c>
      <c r="B250" s="20" t="s">
        <v>1676</v>
      </c>
      <c r="C250" s="29" t="s">
        <v>1691</v>
      </c>
      <c r="D250" s="30"/>
      <c r="E250" s="31">
        <v>83621</v>
      </c>
      <c r="F250" s="32" t="s">
        <v>1692</v>
      </c>
    </row>
    <row r="251" spans="1:6" ht="12">
      <c r="A251" s="16" t="s">
        <v>1619</v>
      </c>
      <c r="B251" s="20" t="s">
        <v>1676</v>
      </c>
      <c r="C251" s="29" t="s">
        <v>1691</v>
      </c>
      <c r="D251" s="30"/>
      <c r="E251" s="31">
        <v>83622</v>
      </c>
      <c r="F251" s="32" t="s">
        <v>1693</v>
      </c>
    </row>
    <row r="252" spans="1:6" ht="12">
      <c r="A252" s="16" t="s">
        <v>1619</v>
      </c>
      <c r="B252" s="20" t="s">
        <v>1676</v>
      </c>
      <c r="C252" s="29" t="s">
        <v>1691</v>
      </c>
      <c r="D252" s="30"/>
      <c r="E252" s="31">
        <v>83623</v>
      </c>
      <c r="F252" s="32" t="s">
        <v>1555</v>
      </c>
    </row>
    <row r="253" spans="1:6" ht="12">
      <c r="A253" s="16" t="s">
        <v>1619</v>
      </c>
      <c r="B253" s="20" t="s">
        <v>1676</v>
      </c>
      <c r="C253" s="29" t="s">
        <v>1691</v>
      </c>
      <c r="D253" s="30"/>
      <c r="E253" s="31">
        <v>81320</v>
      </c>
      <c r="F253" s="32" t="s">
        <v>1556</v>
      </c>
    </row>
    <row r="254" spans="1:6" ht="12">
      <c r="A254" s="16" t="s">
        <v>1619</v>
      </c>
      <c r="B254" s="20" t="s">
        <v>1676</v>
      </c>
      <c r="C254" s="29" t="s">
        <v>1691</v>
      </c>
      <c r="D254" s="30"/>
      <c r="E254" s="31">
        <v>81321</v>
      </c>
      <c r="F254" s="32" t="s">
        <v>1557</v>
      </c>
    </row>
    <row r="255" spans="1:6" ht="12">
      <c r="A255" s="16" t="s">
        <v>1619</v>
      </c>
      <c r="B255" s="20" t="s">
        <v>1676</v>
      </c>
      <c r="C255" s="29" t="s">
        <v>1691</v>
      </c>
      <c r="D255" s="30"/>
      <c r="E255" s="31">
        <v>81322</v>
      </c>
      <c r="F255" s="32" t="s">
        <v>1558</v>
      </c>
    </row>
    <row r="256" spans="1:6" ht="12">
      <c r="A256" s="16" t="s">
        <v>1619</v>
      </c>
      <c r="B256" s="20" t="s">
        <v>1676</v>
      </c>
      <c r="C256" s="29" t="s">
        <v>1691</v>
      </c>
      <c r="D256" s="30"/>
      <c r="E256" s="31">
        <v>81323</v>
      </c>
      <c r="F256" s="32" t="s">
        <v>1559</v>
      </c>
    </row>
    <row r="257" spans="1:6" ht="12">
      <c r="A257" s="16" t="s">
        <v>1619</v>
      </c>
      <c r="B257" s="20" t="s">
        <v>1676</v>
      </c>
      <c r="C257" s="29" t="s">
        <v>1691</v>
      </c>
      <c r="D257" s="30"/>
      <c r="E257" s="31">
        <v>83520</v>
      </c>
      <c r="F257" s="32" t="s">
        <v>1560</v>
      </c>
    </row>
    <row r="258" spans="1:6" ht="12">
      <c r="A258" s="16" t="s">
        <v>1619</v>
      </c>
      <c r="B258" s="20" t="s">
        <v>1676</v>
      </c>
      <c r="C258" s="29" t="s">
        <v>1691</v>
      </c>
      <c r="D258" s="30"/>
      <c r="E258" s="31">
        <v>83521</v>
      </c>
      <c r="F258" s="32" t="s">
        <v>1561</v>
      </c>
    </row>
    <row r="259" spans="1:6" ht="12">
      <c r="A259" s="16" t="s">
        <v>1619</v>
      </c>
      <c r="B259" s="20" t="s">
        <v>1676</v>
      </c>
      <c r="C259" s="29" t="s">
        <v>1691</v>
      </c>
      <c r="D259" s="30"/>
      <c r="E259" s="31">
        <v>83522</v>
      </c>
      <c r="F259" s="32" t="s">
        <v>1562</v>
      </c>
    </row>
    <row r="260" spans="1:6" ht="12">
      <c r="A260" s="16" t="s">
        <v>1619</v>
      </c>
      <c r="B260" s="20" t="s">
        <v>1676</v>
      </c>
      <c r="C260" s="29" t="s">
        <v>1691</v>
      </c>
      <c r="D260" s="30"/>
      <c r="E260" s="31">
        <v>83523</v>
      </c>
      <c r="F260" s="32" t="s">
        <v>1563</v>
      </c>
    </row>
    <row r="261" spans="1:6" ht="12">
      <c r="A261" s="16" t="s">
        <v>1619</v>
      </c>
      <c r="B261" s="20" t="s">
        <v>1676</v>
      </c>
      <c r="C261" s="29" t="s">
        <v>1691</v>
      </c>
      <c r="D261" s="30"/>
      <c r="E261" s="31">
        <v>86120</v>
      </c>
      <c r="F261" s="32" t="s">
        <v>1564</v>
      </c>
    </row>
    <row r="262" spans="1:6" ht="12">
      <c r="A262" s="16" t="s">
        <v>1619</v>
      </c>
      <c r="B262" s="20" t="s">
        <v>1676</v>
      </c>
      <c r="C262" s="29" t="s">
        <v>1691</v>
      </c>
      <c r="D262" s="30"/>
      <c r="E262" s="31">
        <v>86121</v>
      </c>
      <c r="F262" s="32" t="s">
        <v>1565</v>
      </c>
    </row>
    <row r="263" spans="1:6" ht="12">
      <c r="A263" s="16" t="s">
        <v>1619</v>
      </c>
      <c r="B263" s="20" t="s">
        <v>1676</v>
      </c>
      <c r="C263" s="29" t="s">
        <v>1691</v>
      </c>
      <c r="D263" s="30"/>
      <c r="E263" s="31">
        <v>86122</v>
      </c>
      <c r="F263" s="32" t="s">
        <v>1566</v>
      </c>
    </row>
    <row r="264" spans="1:6" ht="12">
      <c r="A264" s="16" t="s">
        <v>1619</v>
      </c>
      <c r="B264" s="20" t="s">
        <v>1676</v>
      </c>
      <c r="C264" s="29" t="s">
        <v>1691</v>
      </c>
      <c r="D264" s="30"/>
      <c r="E264" s="31">
        <v>86123</v>
      </c>
      <c r="F264" s="32" t="s">
        <v>1567</v>
      </c>
    </row>
    <row r="265" spans="1:6" ht="12">
      <c r="A265" s="16" t="s">
        <v>1619</v>
      </c>
      <c r="B265" s="20" t="s">
        <v>1676</v>
      </c>
      <c r="C265" s="29" t="s">
        <v>1691</v>
      </c>
      <c r="D265" s="30"/>
      <c r="E265" s="31">
        <v>83720</v>
      </c>
      <c r="F265" s="32" t="s">
        <v>1568</v>
      </c>
    </row>
    <row r="266" spans="1:6" ht="12">
      <c r="A266" s="16" t="s">
        <v>1619</v>
      </c>
      <c r="B266" s="20" t="s">
        <v>1676</v>
      </c>
      <c r="C266" s="29" t="s">
        <v>1691</v>
      </c>
      <c r="D266" s="30"/>
      <c r="E266" s="31">
        <v>83721</v>
      </c>
      <c r="F266" s="32" t="s">
        <v>1569</v>
      </c>
    </row>
    <row r="267" spans="1:6" ht="12">
      <c r="A267" s="16" t="s">
        <v>1619</v>
      </c>
      <c r="B267" s="20" t="s">
        <v>1676</v>
      </c>
      <c r="C267" s="29" t="s">
        <v>1691</v>
      </c>
      <c r="D267" s="30"/>
      <c r="E267" s="31">
        <v>83722</v>
      </c>
      <c r="F267" s="32" t="s">
        <v>1570</v>
      </c>
    </row>
    <row r="268" spans="1:6" ht="12">
      <c r="A268" s="16" t="s">
        <v>1619</v>
      </c>
      <c r="B268" s="20" t="s">
        <v>1676</v>
      </c>
      <c r="C268" s="29" t="s">
        <v>1691</v>
      </c>
      <c r="D268" s="30"/>
      <c r="E268" s="31">
        <v>83723</v>
      </c>
      <c r="F268" s="32" t="s">
        <v>1571</v>
      </c>
    </row>
    <row r="269" spans="1:6" ht="12">
      <c r="A269" s="16" t="s">
        <v>1619</v>
      </c>
      <c r="B269" s="20" t="s">
        <v>1676</v>
      </c>
      <c r="C269" s="29" t="s">
        <v>1691</v>
      </c>
      <c r="D269" s="30"/>
      <c r="E269" s="31">
        <v>86220</v>
      </c>
      <c r="F269" s="32" t="s">
        <v>1572</v>
      </c>
    </row>
    <row r="270" spans="1:6" ht="12">
      <c r="A270" s="16" t="s">
        <v>1619</v>
      </c>
      <c r="B270" s="20" t="s">
        <v>1676</v>
      </c>
      <c r="C270" s="29" t="s">
        <v>1691</v>
      </c>
      <c r="D270" s="30"/>
      <c r="E270" s="31">
        <v>86221</v>
      </c>
      <c r="F270" s="32" t="s">
        <v>1573</v>
      </c>
    </row>
    <row r="271" spans="1:6" ht="12">
      <c r="A271" s="16" t="s">
        <v>1619</v>
      </c>
      <c r="B271" s="20" t="s">
        <v>1676</v>
      </c>
      <c r="C271" s="29" t="s">
        <v>1691</v>
      </c>
      <c r="D271" s="30"/>
      <c r="E271" s="31">
        <v>86222</v>
      </c>
      <c r="F271" s="32" t="s">
        <v>1574</v>
      </c>
    </row>
    <row r="272" spans="1:6" ht="12">
      <c r="A272" s="16" t="s">
        <v>1619</v>
      </c>
      <c r="B272" s="20" t="s">
        <v>1676</v>
      </c>
      <c r="C272" s="29" t="s">
        <v>1691</v>
      </c>
      <c r="D272" s="33"/>
      <c r="E272" s="31">
        <v>86223</v>
      </c>
      <c r="F272" s="34" t="s">
        <v>1775</v>
      </c>
    </row>
    <row r="273" spans="1:6" ht="12">
      <c r="A273" s="16" t="s">
        <v>1619</v>
      </c>
      <c r="B273" s="20" t="s">
        <v>1676</v>
      </c>
      <c r="C273" s="35" t="s">
        <v>1812</v>
      </c>
      <c r="D273" s="36">
        <v>525</v>
      </c>
      <c r="E273" s="37" t="s">
        <v>1775</v>
      </c>
      <c r="F273" s="34" t="s">
        <v>1775</v>
      </c>
    </row>
    <row r="274" spans="1:6" ht="12">
      <c r="A274" s="16" t="s">
        <v>1619</v>
      </c>
      <c r="B274" s="20" t="s">
        <v>1676</v>
      </c>
      <c r="C274" s="35" t="s">
        <v>1812</v>
      </c>
      <c r="D274" s="30"/>
      <c r="E274" s="37" t="s">
        <v>1775</v>
      </c>
      <c r="F274" s="32" t="s">
        <v>1575</v>
      </c>
    </row>
    <row r="275" spans="1:6" ht="12">
      <c r="A275" s="16" t="s">
        <v>1619</v>
      </c>
      <c r="B275" s="20" t="s">
        <v>1676</v>
      </c>
      <c r="C275" s="35" t="s">
        <v>1812</v>
      </c>
      <c r="D275" s="30"/>
      <c r="E275" s="31">
        <v>81220</v>
      </c>
      <c r="F275" s="32" t="s">
        <v>1576</v>
      </c>
    </row>
    <row r="276" spans="1:6" ht="12">
      <c r="A276" s="16" t="s">
        <v>1619</v>
      </c>
      <c r="B276" s="20" t="s">
        <v>1676</v>
      </c>
      <c r="C276" s="35" t="s">
        <v>1812</v>
      </c>
      <c r="D276" s="30"/>
      <c r="E276" s="31">
        <v>81221</v>
      </c>
      <c r="F276" s="32" t="s">
        <v>1577</v>
      </c>
    </row>
    <row r="277" spans="1:6" ht="12">
      <c r="A277" s="16" t="s">
        <v>1619</v>
      </c>
      <c r="B277" s="20" t="s">
        <v>1676</v>
      </c>
      <c r="C277" s="35" t="s">
        <v>1812</v>
      </c>
      <c r="D277" s="30"/>
      <c r="E277" s="31">
        <v>81222</v>
      </c>
      <c r="F277" s="32" t="s">
        <v>1578</v>
      </c>
    </row>
    <row r="278" spans="1:6" ht="12">
      <c r="A278" s="16" t="s">
        <v>1619</v>
      </c>
      <c r="B278" s="20" t="s">
        <v>1676</v>
      </c>
      <c r="C278" s="35" t="s">
        <v>1812</v>
      </c>
      <c r="D278" s="30"/>
      <c r="E278" s="31">
        <v>81223</v>
      </c>
      <c r="F278" s="32" t="s">
        <v>1579</v>
      </c>
    </row>
    <row r="279" spans="1:6" ht="12">
      <c r="A279" s="16" t="s">
        <v>1619</v>
      </c>
      <c r="B279" s="20" t="s">
        <v>1676</v>
      </c>
      <c r="C279" s="35" t="s">
        <v>1812</v>
      </c>
      <c r="D279" s="30"/>
      <c r="E279" s="31">
        <v>82320</v>
      </c>
      <c r="F279" s="32" t="s">
        <v>1580</v>
      </c>
    </row>
    <row r="280" spans="1:6" ht="12">
      <c r="A280" s="16" t="s">
        <v>1619</v>
      </c>
      <c r="B280" s="20" t="s">
        <v>1676</v>
      </c>
      <c r="C280" s="35" t="s">
        <v>1812</v>
      </c>
      <c r="D280" s="30"/>
      <c r="E280" s="31">
        <v>82321</v>
      </c>
      <c r="F280" s="32" t="s">
        <v>1581</v>
      </c>
    </row>
    <row r="281" spans="1:6" ht="12">
      <c r="A281" s="16" t="s">
        <v>1619</v>
      </c>
      <c r="B281" s="20" t="s">
        <v>1676</v>
      </c>
      <c r="C281" s="35" t="s">
        <v>1812</v>
      </c>
      <c r="D281" s="30"/>
      <c r="E281" s="31">
        <v>82322</v>
      </c>
      <c r="F281" s="32" t="s">
        <v>1582</v>
      </c>
    </row>
    <row r="282" spans="1:6" ht="12">
      <c r="A282" s="16" t="s">
        <v>1619</v>
      </c>
      <c r="B282" s="20" t="s">
        <v>1676</v>
      </c>
      <c r="C282" s="35" t="s">
        <v>1812</v>
      </c>
      <c r="D282" s="30"/>
      <c r="E282" s="31">
        <v>82323</v>
      </c>
      <c r="F282" s="32" t="s">
        <v>1583</v>
      </c>
    </row>
    <row r="283" spans="1:6" ht="12">
      <c r="A283" s="16" t="s">
        <v>1619</v>
      </c>
      <c r="B283" s="20" t="s">
        <v>1676</v>
      </c>
      <c r="C283" s="35" t="s">
        <v>1812</v>
      </c>
      <c r="D283" s="30"/>
      <c r="E283" s="31">
        <v>80420</v>
      </c>
      <c r="F283" s="32" t="s">
        <v>1584</v>
      </c>
    </row>
    <row r="284" spans="1:6" ht="12">
      <c r="A284" s="16" t="s">
        <v>1619</v>
      </c>
      <c r="B284" s="20" t="s">
        <v>1676</v>
      </c>
      <c r="C284" s="35" t="s">
        <v>1812</v>
      </c>
      <c r="D284" s="30"/>
      <c r="E284" s="31">
        <v>80421</v>
      </c>
      <c r="F284" s="32" t="s">
        <v>1585</v>
      </c>
    </row>
    <row r="285" spans="1:6" ht="12">
      <c r="A285" s="16" t="s">
        <v>1619</v>
      </c>
      <c r="B285" s="20" t="s">
        <v>1676</v>
      </c>
      <c r="C285" s="35" t="s">
        <v>1812</v>
      </c>
      <c r="D285" s="30"/>
      <c r="E285" s="31">
        <v>80422</v>
      </c>
      <c r="F285" s="32" t="s">
        <v>1586</v>
      </c>
    </row>
    <row r="286" spans="1:6" ht="12">
      <c r="A286" s="16" t="s">
        <v>1619</v>
      </c>
      <c r="B286" s="20" t="s">
        <v>1676</v>
      </c>
      <c r="C286" s="35" t="s">
        <v>1812</v>
      </c>
      <c r="D286" s="30"/>
      <c r="E286" s="31">
        <v>80423</v>
      </c>
      <c r="F286" s="32" t="s">
        <v>1587</v>
      </c>
    </row>
    <row r="287" spans="1:6" ht="12">
      <c r="A287" s="16" t="s">
        <v>1619</v>
      </c>
      <c r="B287" s="20" t="s">
        <v>1676</v>
      </c>
      <c r="C287" s="35" t="s">
        <v>1812</v>
      </c>
      <c r="D287" s="30"/>
      <c r="E287" s="31">
        <v>80720</v>
      </c>
      <c r="F287" s="32" t="s">
        <v>1588</v>
      </c>
    </row>
    <row r="288" spans="1:6" ht="12">
      <c r="A288" s="16" t="s">
        <v>1619</v>
      </c>
      <c r="B288" s="20" t="s">
        <v>1676</v>
      </c>
      <c r="C288" s="35" t="s">
        <v>1812</v>
      </c>
      <c r="D288" s="30"/>
      <c r="E288" s="31">
        <v>80721</v>
      </c>
      <c r="F288" s="32" t="s">
        <v>1589</v>
      </c>
    </row>
    <row r="289" spans="1:6" ht="12">
      <c r="A289" s="16" t="s">
        <v>1619</v>
      </c>
      <c r="B289" s="20" t="s">
        <v>1676</v>
      </c>
      <c r="C289" s="35" t="s">
        <v>1812</v>
      </c>
      <c r="D289" s="30"/>
      <c r="E289" s="31">
        <v>80722</v>
      </c>
      <c r="F289" s="32" t="s">
        <v>1590</v>
      </c>
    </row>
    <row r="290" spans="1:6" ht="12">
      <c r="A290" s="16" t="s">
        <v>1619</v>
      </c>
      <c r="B290" s="20" t="s">
        <v>1676</v>
      </c>
      <c r="C290" s="35" t="s">
        <v>1812</v>
      </c>
      <c r="D290" s="30"/>
      <c r="E290" s="31">
        <v>80723</v>
      </c>
      <c r="F290" s="32" t="s">
        <v>1591</v>
      </c>
    </row>
    <row r="291" spans="1:6" ht="12">
      <c r="A291" s="16" t="s">
        <v>1619</v>
      </c>
      <c r="B291" s="20" t="s">
        <v>1676</v>
      </c>
      <c r="C291" s="35" t="s">
        <v>1812</v>
      </c>
      <c r="D291" s="30"/>
      <c r="E291" s="31">
        <v>83220</v>
      </c>
      <c r="F291" s="32" t="s">
        <v>1592</v>
      </c>
    </row>
    <row r="292" spans="1:6" ht="12">
      <c r="A292" s="16" t="s">
        <v>1619</v>
      </c>
      <c r="B292" s="20" t="s">
        <v>1676</v>
      </c>
      <c r="C292" s="35" t="s">
        <v>1812</v>
      </c>
      <c r="D292" s="30"/>
      <c r="E292" s="31">
        <v>83221</v>
      </c>
      <c r="F292" s="32" t="s">
        <v>1593</v>
      </c>
    </row>
    <row r="293" spans="1:6" ht="12">
      <c r="A293" s="16" t="s">
        <v>1619</v>
      </c>
      <c r="B293" s="20" t="s">
        <v>1676</v>
      </c>
      <c r="C293" s="35" t="s">
        <v>1812</v>
      </c>
      <c r="D293" s="30"/>
      <c r="E293" s="31">
        <v>83222</v>
      </c>
      <c r="F293" s="32" t="s">
        <v>1594</v>
      </c>
    </row>
    <row r="294" spans="1:6" ht="12">
      <c r="A294" s="16" t="s">
        <v>1619</v>
      </c>
      <c r="B294" s="20" t="s">
        <v>1676</v>
      </c>
      <c r="C294" s="35" t="s">
        <v>1812</v>
      </c>
      <c r="D294" s="30"/>
      <c r="E294" s="31">
        <v>83223</v>
      </c>
      <c r="F294" s="32" t="s">
        <v>1595</v>
      </c>
    </row>
    <row r="295" spans="1:6" ht="12">
      <c r="A295" s="16" t="s">
        <v>1619</v>
      </c>
      <c r="B295" s="20" t="s">
        <v>1676</v>
      </c>
      <c r="C295" s="35" t="s">
        <v>1812</v>
      </c>
      <c r="D295" s="30"/>
      <c r="E295" s="31">
        <v>83020</v>
      </c>
      <c r="F295" s="32" t="s">
        <v>1596</v>
      </c>
    </row>
    <row r="296" spans="1:6" ht="12">
      <c r="A296" s="16" t="s">
        <v>1619</v>
      </c>
      <c r="B296" s="20" t="s">
        <v>1676</v>
      </c>
      <c r="C296" s="35" t="s">
        <v>1812</v>
      </c>
      <c r="D296" s="30"/>
      <c r="E296" s="31">
        <v>83021</v>
      </c>
      <c r="F296" s="32" t="s">
        <v>1597</v>
      </c>
    </row>
    <row r="297" spans="1:6" ht="12">
      <c r="A297" s="16" t="s">
        <v>1619</v>
      </c>
      <c r="B297" s="20" t="s">
        <v>1676</v>
      </c>
      <c r="C297" s="35" t="s">
        <v>1812</v>
      </c>
      <c r="D297" s="30"/>
      <c r="E297" s="31">
        <v>83022</v>
      </c>
      <c r="F297" s="32" t="s">
        <v>1598</v>
      </c>
    </row>
    <row r="298" spans="1:6" ht="12">
      <c r="A298" s="16" t="s">
        <v>1619</v>
      </c>
      <c r="B298" s="20" t="s">
        <v>1676</v>
      </c>
      <c r="C298" s="35" t="s">
        <v>1812</v>
      </c>
      <c r="D298" s="30"/>
      <c r="E298" s="31">
        <v>83023</v>
      </c>
      <c r="F298" s="32" t="s">
        <v>1599</v>
      </c>
    </row>
    <row r="299" spans="1:6" ht="12">
      <c r="A299" s="16" t="s">
        <v>1619</v>
      </c>
      <c r="B299" s="20" t="s">
        <v>1676</v>
      </c>
      <c r="C299" s="35" t="s">
        <v>1812</v>
      </c>
      <c r="D299" s="30"/>
      <c r="E299" s="31">
        <v>83320</v>
      </c>
      <c r="F299" s="32" t="s">
        <v>1600</v>
      </c>
    </row>
    <row r="300" spans="1:6" ht="12">
      <c r="A300" s="16" t="s">
        <v>1619</v>
      </c>
      <c r="B300" s="20" t="s">
        <v>1676</v>
      </c>
      <c r="C300" s="35" t="s">
        <v>1812</v>
      </c>
      <c r="D300" s="30"/>
      <c r="E300" s="31">
        <v>83321</v>
      </c>
      <c r="F300" s="32" t="s">
        <v>1601</v>
      </c>
    </row>
    <row r="301" spans="1:6" ht="12">
      <c r="A301" s="16" t="s">
        <v>1619</v>
      </c>
      <c r="B301" s="20" t="s">
        <v>1676</v>
      </c>
      <c r="C301" s="35" t="s">
        <v>1812</v>
      </c>
      <c r="D301" s="30"/>
      <c r="E301" s="31">
        <v>83322</v>
      </c>
      <c r="F301" s="32" t="s">
        <v>1602</v>
      </c>
    </row>
    <row r="302" spans="1:6" ht="12">
      <c r="A302" s="16" t="s">
        <v>1619</v>
      </c>
      <c r="B302" s="20" t="s">
        <v>1676</v>
      </c>
      <c r="C302" s="35" t="s">
        <v>1812</v>
      </c>
      <c r="D302" s="30"/>
      <c r="E302" s="31">
        <v>83323</v>
      </c>
      <c r="F302" s="32" t="s">
        <v>1603</v>
      </c>
    </row>
    <row r="303" spans="1:6" ht="12">
      <c r="A303" s="16" t="s">
        <v>1619</v>
      </c>
      <c r="B303" s="20" t="s">
        <v>1676</v>
      </c>
      <c r="C303" s="35" t="s">
        <v>1812</v>
      </c>
      <c r="D303" s="30"/>
      <c r="E303" s="31">
        <v>83120</v>
      </c>
      <c r="F303" s="32" t="s">
        <v>1604</v>
      </c>
    </row>
    <row r="304" spans="1:6" ht="12">
      <c r="A304" s="16" t="s">
        <v>1619</v>
      </c>
      <c r="B304" s="20" t="s">
        <v>1676</v>
      </c>
      <c r="C304" s="35" t="s">
        <v>1812</v>
      </c>
      <c r="D304" s="30"/>
      <c r="E304" s="31">
        <v>83121</v>
      </c>
      <c r="F304" s="32" t="s">
        <v>1605</v>
      </c>
    </row>
    <row r="305" spans="1:6" ht="12">
      <c r="A305" s="16" t="s">
        <v>1619</v>
      </c>
      <c r="B305" s="20" t="s">
        <v>1676</v>
      </c>
      <c r="C305" s="35" t="s">
        <v>1812</v>
      </c>
      <c r="D305" s="30"/>
      <c r="E305" s="31">
        <v>83122</v>
      </c>
      <c r="F305" s="32" t="s">
        <v>1606</v>
      </c>
    </row>
    <row r="306" spans="1:6" ht="12">
      <c r="A306" s="16" t="s">
        <v>1619</v>
      </c>
      <c r="B306" s="20" t="s">
        <v>1676</v>
      </c>
      <c r="C306" s="35" t="s">
        <v>1812</v>
      </c>
      <c r="D306" s="30"/>
      <c r="E306" s="31">
        <v>83123</v>
      </c>
      <c r="F306" s="32" t="s">
        <v>1607</v>
      </c>
    </row>
    <row r="307" spans="1:6" ht="12">
      <c r="A307" s="16" t="s">
        <v>1619</v>
      </c>
      <c r="B307" s="20" t="s">
        <v>1676</v>
      </c>
      <c r="C307" s="35" t="s">
        <v>1812</v>
      </c>
      <c r="D307" s="30"/>
      <c r="E307" s="31">
        <v>86320</v>
      </c>
      <c r="F307" s="32" t="s">
        <v>1608</v>
      </c>
    </row>
    <row r="308" spans="1:6" ht="12">
      <c r="A308" s="16" t="s">
        <v>1619</v>
      </c>
      <c r="B308" s="20" t="s">
        <v>1676</v>
      </c>
      <c r="C308" s="35" t="s">
        <v>1812</v>
      </c>
      <c r="D308" s="30"/>
      <c r="E308" s="31">
        <v>86321</v>
      </c>
      <c r="F308" s="32" t="s">
        <v>1609</v>
      </c>
    </row>
    <row r="309" spans="1:6" ht="12">
      <c r="A309" s="16" t="s">
        <v>1619</v>
      </c>
      <c r="B309" s="20" t="s">
        <v>1676</v>
      </c>
      <c r="C309" s="35" t="s">
        <v>1812</v>
      </c>
      <c r="D309" s="30"/>
      <c r="E309" s="31">
        <v>86322</v>
      </c>
      <c r="F309" s="32" t="s">
        <v>1610</v>
      </c>
    </row>
    <row r="310" spans="1:6" ht="12">
      <c r="A310" s="16" t="s">
        <v>1619</v>
      </c>
      <c r="B310" s="20" t="s">
        <v>1676</v>
      </c>
      <c r="C310" s="35" t="s">
        <v>1812</v>
      </c>
      <c r="D310" s="33"/>
      <c r="E310" s="31">
        <v>86323</v>
      </c>
      <c r="F310" s="34" t="s">
        <v>1775</v>
      </c>
    </row>
    <row r="311" spans="1:6" ht="12">
      <c r="A311" s="16" t="s">
        <v>1619</v>
      </c>
      <c r="B311" s="20" t="s">
        <v>1676</v>
      </c>
      <c r="C311" s="38" t="s">
        <v>1831</v>
      </c>
      <c r="D311" s="36">
        <v>526</v>
      </c>
      <c r="E311" s="37" t="s">
        <v>1775</v>
      </c>
      <c r="F311" s="34" t="s">
        <v>1775</v>
      </c>
    </row>
    <row r="312" spans="1:6" ht="12">
      <c r="A312" s="16" t="s">
        <v>1619</v>
      </c>
      <c r="B312" s="20" t="s">
        <v>1676</v>
      </c>
      <c r="C312" s="38" t="s">
        <v>1831</v>
      </c>
      <c r="D312" s="30"/>
      <c r="E312" s="37" t="s">
        <v>1775</v>
      </c>
      <c r="F312" s="32" t="s">
        <v>1611</v>
      </c>
    </row>
    <row r="313" spans="1:6" ht="12">
      <c r="A313" s="16" t="s">
        <v>1619</v>
      </c>
      <c r="B313" s="20" t="s">
        <v>1676</v>
      </c>
      <c r="C313" s="38" t="s">
        <v>1831</v>
      </c>
      <c r="D313" s="30"/>
      <c r="E313" s="31">
        <v>86420</v>
      </c>
      <c r="F313" s="32" t="s">
        <v>1612</v>
      </c>
    </row>
    <row r="314" spans="1:6" ht="12">
      <c r="A314" s="16" t="s">
        <v>1619</v>
      </c>
      <c r="B314" s="20" t="s">
        <v>1676</v>
      </c>
      <c r="C314" s="38" t="s">
        <v>1831</v>
      </c>
      <c r="D314" s="30"/>
      <c r="E314" s="31">
        <v>86421</v>
      </c>
      <c r="F314" s="32" t="s">
        <v>1613</v>
      </c>
    </row>
    <row r="315" spans="1:6" ht="12">
      <c r="A315" s="16" t="s">
        <v>1619</v>
      </c>
      <c r="B315" s="20" t="s">
        <v>1676</v>
      </c>
      <c r="C315" s="38" t="s">
        <v>1831</v>
      </c>
      <c r="D315" s="30"/>
      <c r="E315" s="31">
        <v>86422</v>
      </c>
      <c r="F315" s="32" t="s">
        <v>1614</v>
      </c>
    </row>
    <row r="316" spans="1:6" ht="12">
      <c r="A316" s="16" t="s">
        <v>1619</v>
      </c>
      <c r="B316" s="20" t="s">
        <v>1676</v>
      </c>
      <c r="C316" s="38" t="s">
        <v>1831</v>
      </c>
      <c r="D316" s="30"/>
      <c r="E316" s="31">
        <v>86423</v>
      </c>
      <c r="F316" s="32" t="s">
        <v>1615</v>
      </c>
    </row>
    <row r="317" spans="1:6" ht="12">
      <c r="A317" s="16" t="s">
        <v>1619</v>
      </c>
      <c r="B317" s="20" t="s">
        <v>1676</v>
      </c>
      <c r="C317" s="38" t="s">
        <v>1831</v>
      </c>
      <c r="D317" s="30"/>
      <c r="E317" s="31">
        <v>80920</v>
      </c>
      <c r="F317" s="32" t="s">
        <v>1490</v>
      </c>
    </row>
    <row r="318" spans="1:6" ht="12">
      <c r="A318" s="16" t="s">
        <v>1619</v>
      </c>
      <c r="B318" s="20" t="s">
        <v>1676</v>
      </c>
      <c r="C318" s="38" t="s">
        <v>1831</v>
      </c>
      <c r="D318" s="30"/>
      <c r="E318" s="31">
        <v>80921</v>
      </c>
      <c r="F318" s="32" t="s">
        <v>1491</v>
      </c>
    </row>
    <row r="319" spans="1:6" ht="12">
      <c r="A319" s="16" t="s">
        <v>1619</v>
      </c>
      <c r="B319" s="20" t="s">
        <v>1676</v>
      </c>
      <c r="C319" s="38" t="s">
        <v>1831</v>
      </c>
      <c r="D319" s="30"/>
      <c r="E319" s="31">
        <v>80922</v>
      </c>
      <c r="F319" s="32" t="s">
        <v>1492</v>
      </c>
    </row>
    <row r="320" spans="1:6" ht="12">
      <c r="A320" s="16" t="s">
        <v>1619</v>
      </c>
      <c r="B320" s="20" t="s">
        <v>1676</v>
      </c>
      <c r="C320" s="38" t="s">
        <v>1831</v>
      </c>
      <c r="D320" s="30"/>
      <c r="E320" s="31">
        <v>80923</v>
      </c>
      <c r="F320" s="32" t="s">
        <v>1493</v>
      </c>
    </row>
    <row r="321" spans="1:6" ht="12">
      <c r="A321" s="16" t="s">
        <v>1619</v>
      </c>
      <c r="B321" s="20" t="s">
        <v>1676</v>
      </c>
      <c r="C321" s="38" t="s">
        <v>1831</v>
      </c>
      <c r="D321" s="30"/>
      <c r="E321" s="31">
        <v>86520</v>
      </c>
      <c r="F321" s="32" t="s">
        <v>1494</v>
      </c>
    </row>
    <row r="322" spans="1:6" ht="12">
      <c r="A322" s="16" t="s">
        <v>1619</v>
      </c>
      <c r="B322" s="20" t="s">
        <v>1676</v>
      </c>
      <c r="C322" s="38" t="s">
        <v>1831</v>
      </c>
      <c r="D322" s="30"/>
      <c r="E322" s="31">
        <v>86521</v>
      </c>
      <c r="F322" s="32" t="s">
        <v>1495</v>
      </c>
    </row>
    <row r="323" spans="1:6" ht="12">
      <c r="A323" s="16" t="s">
        <v>1619</v>
      </c>
      <c r="B323" s="20" t="s">
        <v>1676</v>
      </c>
      <c r="C323" s="38" t="s">
        <v>1831</v>
      </c>
      <c r="D323" s="30"/>
      <c r="E323" s="31">
        <v>86522</v>
      </c>
      <c r="F323" s="32" t="s">
        <v>1496</v>
      </c>
    </row>
    <row r="324" spans="1:6" ht="12">
      <c r="A324" s="16" t="s">
        <v>1619</v>
      </c>
      <c r="B324" s="20" t="s">
        <v>1676</v>
      </c>
      <c r="C324" s="38" t="s">
        <v>1831</v>
      </c>
      <c r="D324" s="30"/>
      <c r="E324" s="31">
        <v>86523</v>
      </c>
      <c r="F324" s="32" t="s">
        <v>1497</v>
      </c>
    </row>
    <row r="325" spans="1:6" ht="12">
      <c r="A325" s="16" t="s">
        <v>1619</v>
      </c>
      <c r="B325" s="20" t="s">
        <v>1676</v>
      </c>
      <c r="C325" s="38" t="s">
        <v>1831</v>
      </c>
      <c r="D325" s="30"/>
      <c r="E325" s="31">
        <v>85020</v>
      </c>
      <c r="F325" s="32" t="s">
        <v>1498</v>
      </c>
    </row>
    <row r="326" spans="1:6" ht="12">
      <c r="A326" s="16" t="s">
        <v>1619</v>
      </c>
      <c r="B326" s="20" t="s">
        <v>1676</v>
      </c>
      <c r="C326" s="38" t="s">
        <v>1831</v>
      </c>
      <c r="D326" s="30"/>
      <c r="E326" s="31">
        <v>85021</v>
      </c>
      <c r="F326" s="32" t="s">
        <v>1499</v>
      </c>
    </row>
    <row r="327" spans="1:6" ht="12">
      <c r="A327" s="16" t="s">
        <v>1619</v>
      </c>
      <c r="B327" s="20" t="s">
        <v>1676</v>
      </c>
      <c r="C327" s="38" t="s">
        <v>1831</v>
      </c>
      <c r="D327" s="30"/>
      <c r="E327" s="31">
        <v>85022</v>
      </c>
      <c r="F327" s="32" t="s">
        <v>1500</v>
      </c>
    </row>
    <row r="328" spans="1:6" ht="12">
      <c r="A328" s="16" t="s">
        <v>1619</v>
      </c>
      <c r="B328" s="20" t="s">
        <v>1676</v>
      </c>
      <c r="C328" s="38" t="s">
        <v>1831</v>
      </c>
      <c r="D328" s="30"/>
      <c r="E328" s="31">
        <v>85023</v>
      </c>
      <c r="F328" s="32" t="s">
        <v>1501</v>
      </c>
    </row>
    <row r="329" spans="1:6" ht="12">
      <c r="A329" s="16" t="s">
        <v>1619</v>
      </c>
      <c r="B329" s="20" t="s">
        <v>1676</v>
      </c>
      <c r="C329" s="38" t="s">
        <v>1831</v>
      </c>
      <c r="D329" s="30"/>
      <c r="E329" s="31">
        <v>81020</v>
      </c>
      <c r="F329" s="32" t="s">
        <v>1502</v>
      </c>
    </row>
    <row r="330" spans="1:6" ht="12">
      <c r="A330" s="16" t="s">
        <v>1619</v>
      </c>
      <c r="B330" s="20" t="s">
        <v>1676</v>
      </c>
      <c r="C330" s="38" t="s">
        <v>1831</v>
      </c>
      <c r="D330" s="30"/>
      <c r="E330" s="31">
        <v>81021</v>
      </c>
      <c r="F330" s="32" t="s">
        <v>1503</v>
      </c>
    </row>
    <row r="331" spans="1:6" ht="12">
      <c r="A331" s="16" t="s">
        <v>1619</v>
      </c>
      <c r="B331" s="20" t="s">
        <v>1676</v>
      </c>
      <c r="C331" s="38" t="s">
        <v>1831</v>
      </c>
      <c r="D331" s="30"/>
      <c r="E331" s="31">
        <v>81022</v>
      </c>
      <c r="F331" s="32" t="s">
        <v>1504</v>
      </c>
    </row>
    <row r="332" spans="1:6" ht="12">
      <c r="A332" s="16" t="s">
        <v>1619</v>
      </c>
      <c r="B332" s="20" t="s">
        <v>1676</v>
      </c>
      <c r="C332" s="38" t="s">
        <v>1831</v>
      </c>
      <c r="D332" s="30"/>
      <c r="E332" s="31">
        <v>81023</v>
      </c>
      <c r="F332" s="32" t="s">
        <v>1505</v>
      </c>
    </row>
    <row r="333" spans="1:6" ht="12">
      <c r="A333" s="16" t="s">
        <v>1619</v>
      </c>
      <c r="B333" s="20" t="s">
        <v>1676</v>
      </c>
      <c r="C333" s="38" t="s">
        <v>1831</v>
      </c>
      <c r="D333" s="30"/>
      <c r="E333" s="31">
        <v>84520</v>
      </c>
      <c r="F333" s="32" t="s">
        <v>1506</v>
      </c>
    </row>
    <row r="334" spans="1:6" ht="12">
      <c r="A334" s="16" t="s">
        <v>1619</v>
      </c>
      <c r="B334" s="20" t="s">
        <v>1676</v>
      </c>
      <c r="C334" s="38" t="s">
        <v>1831</v>
      </c>
      <c r="D334" s="30"/>
      <c r="E334" s="31">
        <v>84521</v>
      </c>
      <c r="F334" s="32" t="s">
        <v>1507</v>
      </c>
    </row>
    <row r="335" spans="1:6" ht="12">
      <c r="A335" s="16" t="s">
        <v>1619</v>
      </c>
      <c r="B335" s="20" t="s">
        <v>1676</v>
      </c>
      <c r="C335" s="38" t="s">
        <v>1831</v>
      </c>
      <c r="D335" s="30"/>
      <c r="E335" s="31">
        <v>84522</v>
      </c>
      <c r="F335" s="32" t="s">
        <v>1508</v>
      </c>
    </row>
    <row r="336" spans="1:6" ht="12">
      <c r="A336" s="16" t="s">
        <v>1619</v>
      </c>
      <c r="B336" s="20" t="s">
        <v>1676</v>
      </c>
      <c r="C336" s="38" t="s">
        <v>1831</v>
      </c>
      <c r="D336" s="30"/>
      <c r="E336" s="31">
        <v>84523</v>
      </c>
      <c r="F336" s="32" t="s">
        <v>1509</v>
      </c>
    </row>
    <row r="337" spans="1:6" ht="12">
      <c r="A337" s="16" t="s">
        <v>1619</v>
      </c>
      <c r="B337" s="20" t="s">
        <v>1676</v>
      </c>
      <c r="C337" s="38" t="s">
        <v>1831</v>
      </c>
      <c r="D337" s="30"/>
      <c r="E337" s="31">
        <v>86620</v>
      </c>
      <c r="F337" s="32" t="s">
        <v>1510</v>
      </c>
    </row>
    <row r="338" spans="1:6" ht="12">
      <c r="A338" s="16" t="s">
        <v>1619</v>
      </c>
      <c r="B338" s="20" t="s">
        <v>1676</v>
      </c>
      <c r="C338" s="38" t="s">
        <v>1831</v>
      </c>
      <c r="D338" s="30"/>
      <c r="E338" s="31">
        <v>86621</v>
      </c>
      <c r="F338" s="32" t="s">
        <v>1511</v>
      </c>
    </row>
    <row r="339" spans="1:6" ht="12">
      <c r="A339" s="16" t="s">
        <v>1619</v>
      </c>
      <c r="B339" s="20" t="s">
        <v>1676</v>
      </c>
      <c r="C339" s="38" t="s">
        <v>1831</v>
      </c>
      <c r="D339" s="30"/>
      <c r="E339" s="31">
        <v>86622</v>
      </c>
      <c r="F339" s="32" t="s">
        <v>1512</v>
      </c>
    </row>
    <row r="340" spans="1:6" ht="12">
      <c r="A340" s="16" t="s">
        <v>1619</v>
      </c>
      <c r="B340" s="20" t="s">
        <v>1676</v>
      </c>
      <c r="C340" s="38" t="s">
        <v>1831</v>
      </c>
      <c r="D340" s="33"/>
      <c r="E340" s="31">
        <v>86623</v>
      </c>
      <c r="F340" s="34" t="s">
        <v>1775</v>
      </c>
    </row>
    <row r="341" spans="1:6" ht="12">
      <c r="A341" s="16" t="s">
        <v>1619</v>
      </c>
      <c r="B341" s="20" t="s">
        <v>1676</v>
      </c>
      <c r="C341" s="38" t="s">
        <v>1836</v>
      </c>
      <c r="D341" s="36">
        <v>527</v>
      </c>
      <c r="E341" s="37" t="s">
        <v>1775</v>
      </c>
      <c r="F341" s="34" t="s">
        <v>1775</v>
      </c>
    </row>
    <row r="342" spans="1:6" ht="12">
      <c r="A342" s="16" t="s">
        <v>1619</v>
      </c>
      <c r="B342" s="20" t="s">
        <v>1676</v>
      </c>
      <c r="C342" s="38" t="s">
        <v>1836</v>
      </c>
      <c r="D342" s="30"/>
      <c r="E342" s="37" t="s">
        <v>1775</v>
      </c>
      <c r="F342" s="32" t="s">
        <v>1513</v>
      </c>
    </row>
    <row r="343" spans="1:6" ht="12">
      <c r="A343" s="16" t="s">
        <v>1619</v>
      </c>
      <c r="B343" s="20" t="s">
        <v>1676</v>
      </c>
      <c r="C343" s="38" t="s">
        <v>1836</v>
      </c>
      <c r="D343" s="30"/>
      <c r="E343" s="31">
        <v>80020</v>
      </c>
      <c r="F343" s="32" t="s">
        <v>1514</v>
      </c>
    </row>
    <row r="344" spans="1:6" ht="12">
      <c r="A344" s="16" t="s">
        <v>1619</v>
      </c>
      <c r="B344" s="20" t="s">
        <v>1676</v>
      </c>
      <c r="C344" s="38" t="s">
        <v>1836</v>
      </c>
      <c r="D344" s="30"/>
      <c r="E344" s="31">
        <v>80021</v>
      </c>
      <c r="F344" s="32" t="s">
        <v>1515</v>
      </c>
    </row>
    <row r="345" spans="1:6" ht="12">
      <c r="A345" s="16" t="s">
        <v>1619</v>
      </c>
      <c r="B345" s="20" t="s">
        <v>1676</v>
      </c>
      <c r="C345" s="38" t="s">
        <v>1836</v>
      </c>
      <c r="D345" s="30"/>
      <c r="E345" s="31">
        <v>80022</v>
      </c>
      <c r="F345" s="32" t="s">
        <v>1516</v>
      </c>
    </row>
    <row r="346" spans="1:6" ht="12">
      <c r="A346" s="16" t="s">
        <v>1619</v>
      </c>
      <c r="B346" s="20" t="s">
        <v>1676</v>
      </c>
      <c r="C346" s="38" t="s">
        <v>1836</v>
      </c>
      <c r="D346" s="30"/>
      <c r="E346" s="31">
        <v>80023</v>
      </c>
      <c r="F346" s="32" t="s">
        <v>1517</v>
      </c>
    </row>
    <row r="347" spans="1:6" ht="12">
      <c r="A347" s="16" t="s">
        <v>1619</v>
      </c>
      <c r="B347" s="20" t="s">
        <v>1676</v>
      </c>
      <c r="C347" s="38" t="s">
        <v>1836</v>
      </c>
      <c r="D347" s="30"/>
      <c r="E347" s="31">
        <v>86720</v>
      </c>
      <c r="F347" s="32" t="s">
        <v>1518</v>
      </c>
    </row>
    <row r="348" spans="1:6" ht="12">
      <c r="A348" s="16" t="s">
        <v>1619</v>
      </c>
      <c r="B348" s="20" t="s">
        <v>1676</v>
      </c>
      <c r="C348" s="38" t="s">
        <v>1836</v>
      </c>
      <c r="D348" s="30"/>
      <c r="E348" s="31">
        <v>86721</v>
      </c>
      <c r="F348" s="32" t="s">
        <v>1519</v>
      </c>
    </row>
    <row r="349" spans="1:6" ht="12">
      <c r="A349" s="16" t="s">
        <v>1619</v>
      </c>
      <c r="B349" s="20" t="s">
        <v>1676</v>
      </c>
      <c r="C349" s="38" t="s">
        <v>1836</v>
      </c>
      <c r="D349" s="30"/>
      <c r="E349" s="31">
        <v>86722</v>
      </c>
      <c r="F349" s="32" t="s">
        <v>1520</v>
      </c>
    </row>
    <row r="350" spans="1:6" ht="12">
      <c r="A350" s="16" t="s">
        <v>1619</v>
      </c>
      <c r="B350" s="20" t="s">
        <v>1676</v>
      </c>
      <c r="C350" s="38" t="s">
        <v>1836</v>
      </c>
      <c r="D350" s="30"/>
      <c r="E350" s="31">
        <v>86723</v>
      </c>
      <c r="F350" s="32" t="s">
        <v>1521</v>
      </c>
    </row>
    <row r="351" spans="1:6" ht="12">
      <c r="A351" s="16" t="s">
        <v>1619</v>
      </c>
      <c r="B351" s="20" t="s">
        <v>1676</v>
      </c>
      <c r="C351" s="38" t="s">
        <v>1836</v>
      </c>
      <c r="D351" s="30"/>
      <c r="E351" s="31">
        <v>86820</v>
      </c>
      <c r="F351" s="32" t="s">
        <v>1522</v>
      </c>
    </row>
    <row r="352" spans="1:6" ht="12">
      <c r="A352" s="16" t="s">
        <v>1619</v>
      </c>
      <c r="B352" s="20" t="s">
        <v>1676</v>
      </c>
      <c r="C352" s="38" t="s">
        <v>1836</v>
      </c>
      <c r="D352" s="30"/>
      <c r="E352" s="31">
        <v>86821</v>
      </c>
      <c r="F352" s="32" t="s">
        <v>1523</v>
      </c>
    </row>
    <row r="353" spans="1:6" ht="12">
      <c r="A353" s="16" t="s">
        <v>1619</v>
      </c>
      <c r="B353" s="20" t="s">
        <v>1676</v>
      </c>
      <c r="C353" s="38" t="s">
        <v>1836</v>
      </c>
      <c r="D353" s="30"/>
      <c r="E353" s="31">
        <v>86822</v>
      </c>
      <c r="F353" s="32" t="s">
        <v>1524</v>
      </c>
    </row>
    <row r="354" spans="1:6" ht="12">
      <c r="A354" s="16" t="s">
        <v>1619</v>
      </c>
      <c r="B354" s="20" t="s">
        <v>1676</v>
      </c>
      <c r="C354" s="38" t="s">
        <v>1836</v>
      </c>
      <c r="D354" s="30"/>
      <c r="E354" s="31">
        <v>86823</v>
      </c>
      <c r="F354" s="32" t="s">
        <v>1525</v>
      </c>
    </row>
    <row r="355" spans="1:6" ht="12">
      <c r="A355" s="16" t="s">
        <v>1619</v>
      </c>
      <c r="B355" s="20" t="s">
        <v>1676</v>
      </c>
      <c r="C355" s="38" t="s">
        <v>1836</v>
      </c>
      <c r="D355" s="30"/>
      <c r="E355" s="31">
        <v>81820</v>
      </c>
      <c r="F355" s="32" t="s">
        <v>1526</v>
      </c>
    </row>
    <row r="356" spans="1:6" ht="12">
      <c r="A356" s="16" t="s">
        <v>1619</v>
      </c>
      <c r="B356" s="20" t="s">
        <v>1676</v>
      </c>
      <c r="C356" s="38" t="s">
        <v>1836</v>
      </c>
      <c r="D356" s="30"/>
      <c r="E356" s="31">
        <v>81821</v>
      </c>
      <c r="F356" s="32" t="s">
        <v>1527</v>
      </c>
    </row>
    <row r="357" spans="1:6" ht="12">
      <c r="A357" s="16" t="s">
        <v>1619</v>
      </c>
      <c r="B357" s="20" t="s">
        <v>1676</v>
      </c>
      <c r="C357" s="38" t="s">
        <v>1836</v>
      </c>
      <c r="D357" s="30"/>
      <c r="E357" s="31">
        <v>81822</v>
      </c>
      <c r="F357" s="32" t="s">
        <v>1528</v>
      </c>
    </row>
    <row r="358" spans="1:6" ht="12">
      <c r="A358" s="16" t="s">
        <v>1619</v>
      </c>
      <c r="B358" s="20" t="s">
        <v>1676</v>
      </c>
      <c r="C358" s="38" t="s">
        <v>1836</v>
      </c>
      <c r="D358" s="30"/>
      <c r="E358" s="31">
        <v>81823</v>
      </c>
      <c r="F358" s="32" t="s">
        <v>1529</v>
      </c>
    </row>
    <row r="359" spans="1:6" ht="12">
      <c r="A359" s="16" t="s">
        <v>1619</v>
      </c>
      <c r="B359" s="20" t="s">
        <v>1676</v>
      </c>
      <c r="C359" s="38" t="s">
        <v>1836</v>
      </c>
      <c r="D359" s="30"/>
      <c r="E359" s="31">
        <v>82920</v>
      </c>
      <c r="F359" s="32" t="s">
        <v>1530</v>
      </c>
    </row>
    <row r="360" spans="1:6" ht="12">
      <c r="A360" s="16" t="s">
        <v>1619</v>
      </c>
      <c r="B360" s="20" t="s">
        <v>1676</v>
      </c>
      <c r="C360" s="38" t="s">
        <v>1836</v>
      </c>
      <c r="D360" s="30"/>
      <c r="E360" s="31">
        <v>82921</v>
      </c>
      <c r="F360" s="32" t="s">
        <v>1531</v>
      </c>
    </row>
    <row r="361" spans="1:6" ht="12">
      <c r="A361" s="16" t="s">
        <v>1619</v>
      </c>
      <c r="B361" s="20" t="s">
        <v>1676</v>
      </c>
      <c r="C361" s="38" t="s">
        <v>1836</v>
      </c>
      <c r="D361" s="30"/>
      <c r="E361" s="31">
        <v>82922</v>
      </c>
      <c r="F361" s="32" t="s">
        <v>1532</v>
      </c>
    </row>
    <row r="362" spans="1:6" ht="12">
      <c r="A362" s="16" t="s">
        <v>1619</v>
      </c>
      <c r="B362" s="20" t="s">
        <v>1676</v>
      </c>
      <c r="C362" s="38" t="s">
        <v>1836</v>
      </c>
      <c r="D362" s="30"/>
      <c r="E362" s="31">
        <v>82923</v>
      </c>
      <c r="F362" s="32" t="s">
        <v>1533</v>
      </c>
    </row>
    <row r="363" spans="1:6" ht="12">
      <c r="A363" s="16" t="s">
        <v>1619</v>
      </c>
      <c r="B363" s="20" t="s">
        <v>1676</v>
      </c>
      <c r="C363" s="38" t="s">
        <v>1836</v>
      </c>
      <c r="D363" s="30"/>
      <c r="E363" s="31">
        <v>87020</v>
      </c>
      <c r="F363" s="32" t="s">
        <v>1534</v>
      </c>
    </row>
    <row r="364" spans="1:6" ht="12">
      <c r="A364" s="16" t="s">
        <v>1619</v>
      </c>
      <c r="B364" s="20" t="s">
        <v>1676</v>
      </c>
      <c r="C364" s="38" t="s">
        <v>1836</v>
      </c>
      <c r="D364" s="30"/>
      <c r="E364" s="31">
        <v>87021</v>
      </c>
      <c r="F364" s="32" t="s">
        <v>1535</v>
      </c>
    </row>
    <row r="365" spans="1:6" ht="12">
      <c r="A365" s="16" t="s">
        <v>1619</v>
      </c>
      <c r="B365" s="20" t="s">
        <v>1676</v>
      </c>
      <c r="C365" s="38" t="s">
        <v>1836</v>
      </c>
      <c r="D365" s="30"/>
      <c r="E365" s="31">
        <v>87022</v>
      </c>
      <c r="F365" s="32" t="s">
        <v>1536</v>
      </c>
    </row>
    <row r="366" spans="1:6" ht="12">
      <c r="A366" s="16" t="s">
        <v>1619</v>
      </c>
      <c r="B366" s="20" t="s">
        <v>1676</v>
      </c>
      <c r="C366" s="38" t="s">
        <v>1836</v>
      </c>
      <c r="D366" s="30"/>
      <c r="E366" s="31">
        <v>87023</v>
      </c>
      <c r="F366" s="32" t="s">
        <v>1537</v>
      </c>
    </row>
    <row r="367" spans="1:6" ht="12">
      <c r="A367" s="16" t="s">
        <v>1619</v>
      </c>
      <c r="B367" s="20" t="s">
        <v>1676</v>
      </c>
      <c r="C367" s="38" t="s">
        <v>1836</v>
      </c>
      <c r="D367" s="30"/>
      <c r="E367" s="31">
        <v>86920</v>
      </c>
      <c r="F367" s="32" t="s">
        <v>1538</v>
      </c>
    </row>
    <row r="368" spans="1:6" ht="12">
      <c r="A368" s="16" t="s">
        <v>1619</v>
      </c>
      <c r="B368" s="20" t="s">
        <v>1676</v>
      </c>
      <c r="C368" s="38" t="s">
        <v>1836</v>
      </c>
      <c r="D368" s="30"/>
      <c r="E368" s="31">
        <v>86921</v>
      </c>
      <c r="F368" s="32" t="s">
        <v>1539</v>
      </c>
    </row>
    <row r="369" spans="1:6" ht="12">
      <c r="A369" s="16" t="s">
        <v>1619</v>
      </c>
      <c r="B369" s="20" t="s">
        <v>1676</v>
      </c>
      <c r="C369" s="38" t="s">
        <v>1836</v>
      </c>
      <c r="D369" s="33"/>
      <c r="E369" s="31">
        <v>86922</v>
      </c>
      <c r="F369" s="32" t="s">
        <v>1540</v>
      </c>
    </row>
    <row r="370" spans="1:6" ht="12">
      <c r="A370" s="16" t="s">
        <v>1619</v>
      </c>
      <c r="B370" s="20" t="s">
        <v>1676</v>
      </c>
      <c r="C370" s="35" t="s">
        <v>1670</v>
      </c>
      <c r="D370" s="36">
        <v>528</v>
      </c>
      <c r="E370" s="31">
        <v>86923</v>
      </c>
      <c r="F370" s="34" t="s">
        <v>1671</v>
      </c>
    </row>
    <row r="371" spans="1:6" ht="12">
      <c r="A371" s="16" t="s">
        <v>1619</v>
      </c>
      <c r="B371" s="20" t="s">
        <v>1676</v>
      </c>
      <c r="C371" s="35" t="s">
        <v>1670</v>
      </c>
      <c r="D371" s="30"/>
      <c r="E371" s="31">
        <v>880</v>
      </c>
      <c r="F371" s="34" t="s">
        <v>1672</v>
      </c>
    </row>
    <row r="372" spans="1:6" ht="12">
      <c r="A372" s="16" t="s">
        <v>1619</v>
      </c>
      <c r="B372" s="20" t="s">
        <v>1676</v>
      </c>
      <c r="C372" s="35" t="s">
        <v>1670</v>
      </c>
      <c r="D372" s="30"/>
      <c r="E372" s="31">
        <v>881</v>
      </c>
      <c r="F372" s="34" t="s">
        <v>1673</v>
      </c>
    </row>
    <row r="373" spans="1:6" ht="12">
      <c r="A373" s="16" t="s">
        <v>1619</v>
      </c>
      <c r="B373" s="20" t="s">
        <v>1676</v>
      </c>
      <c r="C373" s="35" t="s">
        <v>1670</v>
      </c>
      <c r="D373" s="30"/>
      <c r="E373" s="31">
        <v>882</v>
      </c>
      <c r="F373" s="34" t="s">
        <v>1674</v>
      </c>
    </row>
    <row r="374" spans="1:6" ht="12">
      <c r="A374" s="16" t="s">
        <v>1619</v>
      </c>
      <c r="B374" s="20" t="s">
        <v>1676</v>
      </c>
      <c r="C374" s="35" t="s">
        <v>1670</v>
      </c>
      <c r="D374" s="33"/>
      <c r="E374" s="31">
        <v>883</v>
      </c>
      <c r="F374" s="34" t="s">
        <v>1675</v>
      </c>
    </row>
    <row r="375" spans="1:6" ht="12">
      <c r="A375" s="16" t="s">
        <v>1619</v>
      </c>
      <c r="B375" s="20" t="s">
        <v>1676</v>
      </c>
      <c r="C375" s="39" t="s">
        <v>1677</v>
      </c>
      <c r="D375" s="40">
        <v>530</v>
      </c>
      <c r="E375" s="31">
        <v>884</v>
      </c>
      <c r="F375" s="34" t="s">
        <v>1678</v>
      </c>
    </row>
    <row r="376" spans="1:6" ht="12">
      <c r="A376" s="16" t="s">
        <v>1619</v>
      </c>
      <c r="B376" s="20" t="s">
        <v>1676</v>
      </c>
      <c r="C376" s="39" t="s">
        <v>1677</v>
      </c>
      <c r="D376" s="41"/>
      <c r="E376" s="31">
        <v>980</v>
      </c>
      <c r="F376" s="34" t="s">
        <v>1679</v>
      </c>
    </row>
    <row r="377" spans="1:6" ht="12">
      <c r="A377" s="16" t="s">
        <v>1619</v>
      </c>
      <c r="B377" s="20" t="s">
        <v>1676</v>
      </c>
      <c r="C377" s="39" t="s">
        <v>1677</v>
      </c>
      <c r="D377" s="41"/>
      <c r="E377" s="31">
        <v>981</v>
      </c>
      <c r="F377" s="34" t="s">
        <v>1541</v>
      </c>
    </row>
    <row r="378" spans="1:6" ht="12">
      <c r="A378" s="16" t="s">
        <v>1619</v>
      </c>
      <c r="B378" s="20" t="s">
        <v>1676</v>
      </c>
      <c r="C378" s="39" t="s">
        <v>1677</v>
      </c>
      <c r="D378" s="41"/>
      <c r="E378" s="31">
        <v>982</v>
      </c>
      <c r="F378" s="34" t="s">
        <v>1542</v>
      </c>
    </row>
    <row r="379" spans="1:6" ht="12">
      <c r="A379" s="16" t="s">
        <v>1619</v>
      </c>
      <c r="B379" s="20" t="s">
        <v>1676</v>
      </c>
      <c r="C379" s="39" t="s">
        <v>1677</v>
      </c>
      <c r="D379" s="42"/>
      <c r="E379" s="31">
        <v>983</v>
      </c>
      <c r="F379" s="34" t="s">
        <v>1543</v>
      </c>
    </row>
    <row r="380" spans="1:6" ht="12">
      <c r="A380" s="16" t="s">
        <v>1619</v>
      </c>
      <c r="B380" s="20" t="s">
        <v>1676</v>
      </c>
      <c r="C380" s="39" t="s">
        <v>1683</v>
      </c>
      <c r="D380" s="40">
        <v>531</v>
      </c>
      <c r="E380" s="31">
        <v>984</v>
      </c>
      <c r="F380" s="34" t="s">
        <v>1684</v>
      </c>
    </row>
    <row r="381" spans="1:6" ht="12">
      <c r="A381" s="16" t="s">
        <v>1619</v>
      </c>
      <c r="B381" s="20" t="s">
        <v>1676</v>
      </c>
      <c r="C381" s="39" t="s">
        <v>1683</v>
      </c>
      <c r="D381" s="41"/>
      <c r="E381" s="31">
        <v>985</v>
      </c>
      <c r="F381" s="34" t="s">
        <v>1685</v>
      </c>
    </row>
    <row r="382" spans="1:6" ht="12">
      <c r="A382" s="16" t="s">
        <v>1619</v>
      </c>
      <c r="B382" s="20" t="s">
        <v>1676</v>
      </c>
      <c r="C382" s="39" t="s">
        <v>1683</v>
      </c>
      <c r="D382" s="41"/>
      <c r="E382" s="31">
        <v>986</v>
      </c>
      <c r="F382" s="34" t="s">
        <v>1686</v>
      </c>
    </row>
    <row r="383" spans="1:6" ht="12">
      <c r="A383" s="16" t="s">
        <v>1619</v>
      </c>
      <c r="B383" s="20" t="s">
        <v>1676</v>
      </c>
      <c r="C383" s="39" t="s">
        <v>1683</v>
      </c>
      <c r="D383" s="41"/>
      <c r="E383" s="31">
        <v>987</v>
      </c>
      <c r="F383" s="34" t="s">
        <v>1687</v>
      </c>
    </row>
    <row r="384" spans="1:6" ht="12">
      <c r="A384" s="16" t="s">
        <v>1619</v>
      </c>
      <c r="B384" s="20" t="s">
        <v>1676</v>
      </c>
      <c r="C384" s="39" t="s">
        <v>1683</v>
      </c>
      <c r="D384" s="41"/>
      <c r="E384" s="31">
        <v>988</v>
      </c>
      <c r="F384" s="34" t="s">
        <v>1688</v>
      </c>
    </row>
    <row r="385" spans="1:6" ht="12">
      <c r="A385" s="16" t="s">
        <v>1619</v>
      </c>
      <c r="B385" s="20" t="s">
        <v>1676</v>
      </c>
      <c r="C385" s="39" t="s">
        <v>1683</v>
      </c>
      <c r="D385" s="41"/>
      <c r="E385" s="31">
        <v>821</v>
      </c>
      <c r="F385" s="34" t="s">
        <v>1689</v>
      </c>
    </row>
    <row r="386" spans="1:6" ht="12.75">
      <c r="A386" s="16" t="s">
        <v>1619</v>
      </c>
      <c r="B386" s="20" t="s">
        <v>1676</v>
      </c>
      <c r="C386" s="39" t="s">
        <v>1683</v>
      </c>
      <c r="D386" s="42"/>
      <c r="E386" s="31">
        <v>822</v>
      </c>
      <c r="F386" s="43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37"/>
  <sheetViews>
    <sheetView zoomScalePageLayoutView="0" workbookViewId="0" topLeftCell="A1">
      <selection activeCell="B38" sqref="B38"/>
    </sheetView>
  </sheetViews>
  <sheetFormatPr defaultColWidth="11.375" defaultRowHeight="12"/>
  <cols>
    <col min="1" max="1" width="19.25390625" style="0" bestFit="1" customWidth="1"/>
    <col min="2" max="2" width="44.875" style="75" bestFit="1" customWidth="1"/>
    <col min="3" max="3" width="9.00390625" style="0" bestFit="1" customWidth="1"/>
    <col min="4" max="4" width="13.00390625" style="0" bestFit="1" customWidth="1"/>
    <col min="5" max="5" width="32.75390625" style="0" bestFit="1" customWidth="1"/>
  </cols>
  <sheetData>
    <row r="1" spans="1:5" ht="25.5">
      <c r="A1" s="44" t="s">
        <v>1544</v>
      </c>
      <c r="B1" s="45" t="s">
        <v>1545</v>
      </c>
      <c r="C1" s="46" t="s">
        <v>1546</v>
      </c>
      <c r="D1" s="47" t="s">
        <v>1547</v>
      </c>
      <c r="E1" s="44" t="s">
        <v>1548</v>
      </c>
    </row>
    <row r="2" spans="1:5" ht="12">
      <c r="A2" s="48" t="s">
        <v>1549</v>
      </c>
      <c r="B2" s="49" t="s">
        <v>1550</v>
      </c>
      <c r="C2" s="4" t="s">
        <v>1551</v>
      </c>
      <c r="D2" s="31">
        <v>252</v>
      </c>
      <c r="E2" s="34" t="s">
        <v>1552</v>
      </c>
    </row>
    <row r="3" spans="1:5" ht="12">
      <c r="A3" s="48" t="s">
        <v>1549</v>
      </c>
      <c r="B3" s="49" t="s">
        <v>1550</v>
      </c>
      <c r="C3" s="4" t="s">
        <v>1551</v>
      </c>
      <c r="D3" s="31">
        <v>123</v>
      </c>
      <c r="E3" s="34" t="s">
        <v>1553</v>
      </c>
    </row>
    <row r="4" spans="1:5" ht="12">
      <c r="A4" s="48" t="s">
        <v>1549</v>
      </c>
      <c r="B4" s="49" t="s">
        <v>1550</v>
      </c>
      <c r="C4" s="4" t="s">
        <v>1551</v>
      </c>
      <c r="D4" s="31">
        <v>124</v>
      </c>
      <c r="E4" s="34" t="s">
        <v>1554</v>
      </c>
    </row>
    <row r="5" spans="1:5" ht="12">
      <c r="A5" s="48" t="s">
        <v>1549</v>
      </c>
      <c r="B5" s="49" t="s">
        <v>1550</v>
      </c>
      <c r="C5" s="4" t="s">
        <v>1551</v>
      </c>
      <c r="D5" s="31">
        <v>125</v>
      </c>
      <c r="E5" s="34" t="s">
        <v>1394</v>
      </c>
    </row>
    <row r="6" spans="1:5" ht="12">
      <c r="A6" s="48" t="s">
        <v>1549</v>
      </c>
      <c r="B6" s="49" t="s">
        <v>1550</v>
      </c>
      <c r="C6" s="4" t="s">
        <v>1551</v>
      </c>
      <c r="D6" s="31">
        <v>126</v>
      </c>
      <c r="E6" s="34" t="s">
        <v>1395</v>
      </c>
    </row>
    <row r="7" spans="1:5" ht="12">
      <c r="A7" s="48" t="s">
        <v>1549</v>
      </c>
      <c r="B7" s="49" t="s">
        <v>1550</v>
      </c>
      <c r="C7" s="4" t="s">
        <v>1551</v>
      </c>
      <c r="D7" s="31">
        <v>127</v>
      </c>
      <c r="E7" s="34" t="s">
        <v>1396</v>
      </c>
    </row>
    <row r="8" spans="1:5" ht="12">
      <c r="A8" s="48" t="s">
        <v>1549</v>
      </c>
      <c r="B8" s="49" t="s">
        <v>1550</v>
      </c>
      <c r="C8" s="4" t="s">
        <v>1551</v>
      </c>
      <c r="D8" s="31">
        <v>128</v>
      </c>
      <c r="E8" s="34" t="s">
        <v>1397</v>
      </c>
    </row>
    <row r="9" spans="1:5" ht="12">
      <c r="A9" s="48" t="s">
        <v>1549</v>
      </c>
      <c r="B9" s="49" t="s">
        <v>1550</v>
      </c>
      <c r="C9" s="4" t="s">
        <v>1551</v>
      </c>
      <c r="D9" s="31">
        <v>133</v>
      </c>
      <c r="E9" s="34" t="s">
        <v>1398</v>
      </c>
    </row>
    <row r="10" spans="1:5" ht="12">
      <c r="A10" s="48" t="s">
        <v>1549</v>
      </c>
      <c r="B10" s="49" t="s">
        <v>1550</v>
      </c>
      <c r="C10" s="4" t="s">
        <v>1551</v>
      </c>
      <c r="D10" s="31">
        <v>129</v>
      </c>
      <c r="E10" s="34" t="s">
        <v>1399</v>
      </c>
    </row>
    <row r="11" spans="1:5" ht="12">
      <c r="A11" s="48" t="s">
        <v>1549</v>
      </c>
      <c r="B11" s="49" t="s">
        <v>1550</v>
      </c>
      <c r="C11" s="4" t="s">
        <v>1551</v>
      </c>
      <c r="D11" s="31">
        <v>130</v>
      </c>
      <c r="E11" s="34" t="s">
        <v>1400</v>
      </c>
    </row>
    <row r="12" spans="1:5" ht="12">
      <c r="A12" s="48" t="s">
        <v>1549</v>
      </c>
      <c r="B12" s="49" t="s">
        <v>1550</v>
      </c>
      <c r="C12" s="4" t="s">
        <v>1551</v>
      </c>
      <c r="D12" s="31">
        <v>131</v>
      </c>
      <c r="E12" s="34" t="s">
        <v>1401</v>
      </c>
    </row>
    <row r="13" spans="1:5" ht="12">
      <c r="A13" s="48" t="s">
        <v>1549</v>
      </c>
      <c r="B13" s="49" t="s">
        <v>1550</v>
      </c>
      <c r="C13" s="4" t="s">
        <v>1551</v>
      </c>
      <c r="D13" s="31">
        <v>132</v>
      </c>
      <c r="E13" s="34" t="s">
        <v>1402</v>
      </c>
    </row>
    <row r="14" spans="1:5" ht="12">
      <c r="A14" s="48" t="s">
        <v>1549</v>
      </c>
      <c r="B14" s="49" t="s">
        <v>1550</v>
      </c>
      <c r="C14" s="4" t="s">
        <v>1551</v>
      </c>
      <c r="D14" s="31">
        <v>134</v>
      </c>
      <c r="E14" s="34" t="s">
        <v>1403</v>
      </c>
    </row>
    <row r="15" spans="1:5" ht="12">
      <c r="A15" s="48" t="s">
        <v>1549</v>
      </c>
      <c r="B15" s="49" t="s">
        <v>1550</v>
      </c>
      <c r="C15" s="4" t="s">
        <v>1551</v>
      </c>
      <c r="D15" s="31">
        <v>135</v>
      </c>
      <c r="E15" s="34" t="s">
        <v>1404</v>
      </c>
    </row>
    <row r="16" spans="1:5" ht="12">
      <c r="A16" s="48" t="s">
        <v>1549</v>
      </c>
      <c r="B16" s="49" t="s">
        <v>1550</v>
      </c>
      <c r="C16" s="4" t="s">
        <v>1551</v>
      </c>
      <c r="D16" s="31">
        <v>136</v>
      </c>
      <c r="E16" s="34" t="s">
        <v>1405</v>
      </c>
    </row>
    <row r="17" spans="1:5" ht="12">
      <c r="A17" s="48" t="s">
        <v>1549</v>
      </c>
      <c r="B17" s="49" t="s">
        <v>1550</v>
      </c>
      <c r="C17" s="4" t="s">
        <v>1551</v>
      </c>
      <c r="D17" s="31">
        <v>137</v>
      </c>
      <c r="E17" s="34" t="s">
        <v>1406</v>
      </c>
    </row>
    <row r="18" spans="1:5" ht="12">
      <c r="A18" s="48" t="s">
        <v>1549</v>
      </c>
      <c r="B18" s="49" t="s">
        <v>1550</v>
      </c>
      <c r="C18" s="4" t="s">
        <v>1551</v>
      </c>
      <c r="D18" s="31">
        <v>138</v>
      </c>
      <c r="E18" s="34" t="s">
        <v>1407</v>
      </c>
    </row>
    <row r="19" spans="1:5" ht="12">
      <c r="A19" s="48" t="s">
        <v>1549</v>
      </c>
      <c r="B19" s="49" t="s">
        <v>1550</v>
      </c>
      <c r="C19" s="4" t="s">
        <v>1551</v>
      </c>
      <c r="D19" s="31">
        <v>143</v>
      </c>
      <c r="E19" s="34" t="s">
        <v>1408</v>
      </c>
    </row>
    <row r="20" spans="1:5" ht="12">
      <c r="A20" s="48" t="s">
        <v>1549</v>
      </c>
      <c r="B20" s="49" t="s">
        <v>1550</v>
      </c>
      <c r="C20" s="4" t="s">
        <v>1551</v>
      </c>
      <c r="D20" s="31">
        <v>139</v>
      </c>
      <c r="E20" s="34" t="s">
        <v>1409</v>
      </c>
    </row>
    <row r="21" spans="1:5" ht="12">
      <c r="A21" s="48" t="s">
        <v>1549</v>
      </c>
      <c r="B21" s="49" t="s">
        <v>1550</v>
      </c>
      <c r="C21" s="4" t="s">
        <v>1551</v>
      </c>
      <c r="D21" s="31">
        <v>142</v>
      </c>
      <c r="E21" s="34" t="s">
        <v>1410</v>
      </c>
    </row>
    <row r="22" spans="1:5" ht="12">
      <c r="A22" s="48" t="s">
        <v>1549</v>
      </c>
      <c r="B22" s="49" t="s">
        <v>1550</v>
      </c>
      <c r="C22" s="4" t="s">
        <v>1551</v>
      </c>
      <c r="D22" s="31">
        <v>140</v>
      </c>
      <c r="E22" s="34" t="s">
        <v>1411</v>
      </c>
    </row>
    <row r="23" spans="1:5" ht="12">
      <c r="A23" s="48" t="s">
        <v>1549</v>
      </c>
      <c r="B23" s="49" t="s">
        <v>1550</v>
      </c>
      <c r="C23" s="4" t="s">
        <v>1551</v>
      </c>
      <c r="D23" s="31">
        <v>141</v>
      </c>
      <c r="E23" s="34" t="s">
        <v>1412</v>
      </c>
    </row>
    <row r="24" spans="1:5" ht="12">
      <c r="A24" s="48" t="s">
        <v>1549</v>
      </c>
      <c r="B24" s="49" t="s">
        <v>1550</v>
      </c>
      <c r="C24" s="4" t="s">
        <v>1551</v>
      </c>
      <c r="D24" s="31">
        <v>144</v>
      </c>
      <c r="E24" s="34" t="s">
        <v>1413</v>
      </c>
    </row>
    <row r="25" spans="1:5" ht="12">
      <c r="A25" s="48" t="s">
        <v>1549</v>
      </c>
      <c r="B25" s="49" t="s">
        <v>1550</v>
      </c>
      <c r="C25" s="4" t="s">
        <v>1551</v>
      </c>
      <c r="D25" s="31">
        <v>145</v>
      </c>
      <c r="E25" s="34" t="s">
        <v>1414</v>
      </c>
    </row>
    <row r="26" spans="1:5" ht="12">
      <c r="A26" s="48" t="s">
        <v>1549</v>
      </c>
      <c r="B26" s="49" t="s">
        <v>1550</v>
      </c>
      <c r="C26" s="4" t="s">
        <v>1551</v>
      </c>
      <c r="D26" s="31">
        <v>500</v>
      </c>
      <c r="E26" s="34" t="s">
        <v>1415</v>
      </c>
    </row>
    <row r="27" spans="1:5" ht="12">
      <c r="A27" s="48" t="s">
        <v>1549</v>
      </c>
      <c r="B27" s="49" t="s">
        <v>1550</v>
      </c>
      <c r="C27" s="4" t="s">
        <v>1551</v>
      </c>
      <c r="D27" s="31">
        <v>146</v>
      </c>
      <c r="E27" s="34" t="s">
        <v>1416</v>
      </c>
    </row>
    <row r="28" spans="1:5" ht="12">
      <c r="A28" s="48" t="s">
        <v>1549</v>
      </c>
      <c r="B28" s="49" t="s">
        <v>1550</v>
      </c>
      <c r="C28" s="4" t="s">
        <v>1551</v>
      </c>
      <c r="D28" s="31">
        <v>147</v>
      </c>
      <c r="E28" s="34" t="s">
        <v>1417</v>
      </c>
    </row>
    <row r="29" spans="1:5" ht="12">
      <c r="A29" s="48" t="s">
        <v>1549</v>
      </c>
      <c r="B29" s="49" t="s">
        <v>1550</v>
      </c>
      <c r="C29" s="4" t="s">
        <v>1551</v>
      </c>
      <c r="D29" s="31">
        <v>148</v>
      </c>
      <c r="E29" s="34" t="s">
        <v>1418</v>
      </c>
    </row>
    <row r="30" spans="1:5" ht="12">
      <c r="A30" s="48" t="s">
        <v>1549</v>
      </c>
      <c r="B30" s="49" t="s">
        <v>1550</v>
      </c>
      <c r="C30" s="4" t="s">
        <v>1551</v>
      </c>
      <c r="D30" s="31">
        <v>149</v>
      </c>
      <c r="E30" s="34" t="s">
        <v>1419</v>
      </c>
    </row>
    <row r="31" spans="1:5" ht="12">
      <c r="A31" s="48" t="s">
        <v>1549</v>
      </c>
      <c r="B31" s="49" t="s">
        <v>1550</v>
      </c>
      <c r="C31" s="4" t="s">
        <v>1551</v>
      </c>
      <c r="D31" s="31">
        <v>150</v>
      </c>
      <c r="E31" s="34" t="s">
        <v>1420</v>
      </c>
    </row>
    <row r="32" spans="1:5" ht="12">
      <c r="A32" s="48" t="s">
        <v>1549</v>
      </c>
      <c r="B32" s="49" t="s">
        <v>1550</v>
      </c>
      <c r="C32" s="4" t="s">
        <v>1551</v>
      </c>
      <c r="D32" s="31">
        <v>152</v>
      </c>
      <c r="E32" s="34" t="s">
        <v>1421</v>
      </c>
    </row>
    <row r="33" spans="1:5" ht="12">
      <c r="A33" s="48" t="s">
        <v>1549</v>
      </c>
      <c r="B33" s="49" t="s">
        <v>1550</v>
      </c>
      <c r="C33" s="4" t="s">
        <v>1551</v>
      </c>
      <c r="D33" s="31">
        <v>151</v>
      </c>
      <c r="E33" s="34" t="s">
        <v>1422</v>
      </c>
    </row>
    <row r="34" spans="1:5" ht="12">
      <c r="A34" s="48" t="s">
        <v>1549</v>
      </c>
      <c r="B34" s="49" t="s">
        <v>1550</v>
      </c>
      <c r="C34" s="4" t="s">
        <v>1551</v>
      </c>
      <c r="D34" s="31">
        <v>259</v>
      </c>
      <c r="E34" s="34" t="s">
        <v>1423</v>
      </c>
    </row>
    <row r="35" spans="1:5" ht="12">
      <c r="A35" s="48" t="s">
        <v>1549</v>
      </c>
      <c r="B35" s="49" t="s">
        <v>1550</v>
      </c>
      <c r="C35" s="4" t="s">
        <v>1551</v>
      </c>
      <c r="D35" s="31">
        <v>256</v>
      </c>
      <c r="E35" s="34" t="s">
        <v>1424</v>
      </c>
    </row>
    <row r="36" spans="1:5" ht="12">
      <c r="A36" s="48" t="s">
        <v>1425</v>
      </c>
      <c r="B36" s="49" t="s">
        <v>1426</v>
      </c>
      <c r="C36" s="4" t="s">
        <v>1551</v>
      </c>
      <c r="D36" s="31">
        <v>258</v>
      </c>
      <c r="E36" s="34" t="s">
        <v>1552</v>
      </c>
    </row>
    <row r="37" spans="1:5" ht="12">
      <c r="A37" s="48" t="s">
        <v>1425</v>
      </c>
      <c r="B37" s="49" t="s">
        <v>1426</v>
      </c>
      <c r="C37" s="4" t="s">
        <v>1551</v>
      </c>
      <c r="D37" s="31">
        <v>220</v>
      </c>
      <c r="E37" s="34" t="s">
        <v>1427</v>
      </c>
    </row>
    <row r="38" spans="1:5" ht="12">
      <c r="A38" s="48" t="s">
        <v>1425</v>
      </c>
      <c r="B38" s="49" t="s">
        <v>1426</v>
      </c>
      <c r="C38" s="4" t="s">
        <v>1551</v>
      </c>
      <c r="D38" s="31">
        <v>502</v>
      </c>
      <c r="E38" s="34" t="s">
        <v>1415</v>
      </c>
    </row>
    <row r="39" spans="1:5" ht="12">
      <c r="A39" s="48" t="s">
        <v>1425</v>
      </c>
      <c r="B39" s="49" t="s">
        <v>1426</v>
      </c>
      <c r="C39" s="4" t="s">
        <v>1551</v>
      </c>
      <c r="D39" s="31"/>
      <c r="E39" s="34" t="s">
        <v>1428</v>
      </c>
    </row>
    <row r="40" spans="1:5" ht="12">
      <c r="A40" s="48" t="s">
        <v>1425</v>
      </c>
      <c r="B40" s="49" t="s">
        <v>1426</v>
      </c>
      <c r="C40" s="4" t="s">
        <v>1551</v>
      </c>
      <c r="D40" s="31">
        <v>221</v>
      </c>
      <c r="E40" s="34" t="s">
        <v>1429</v>
      </c>
    </row>
    <row r="41" spans="1:5" ht="12">
      <c r="A41" s="48" t="s">
        <v>1430</v>
      </c>
      <c r="B41" s="49" t="s">
        <v>1431</v>
      </c>
      <c r="C41" s="4" t="s">
        <v>1551</v>
      </c>
      <c r="D41" s="31">
        <v>251</v>
      </c>
      <c r="E41" s="34" t="s">
        <v>1432</v>
      </c>
    </row>
    <row r="42" spans="1:5" ht="12">
      <c r="A42" s="48" t="s">
        <v>1430</v>
      </c>
      <c r="B42" s="49" t="s">
        <v>1431</v>
      </c>
      <c r="C42" s="4" t="s">
        <v>1551</v>
      </c>
      <c r="D42" s="31">
        <v>253</v>
      </c>
      <c r="E42" s="34" t="s">
        <v>1552</v>
      </c>
    </row>
    <row r="43" spans="1:5" ht="12">
      <c r="A43" s="48" t="s">
        <v>1430</v>
      </c>
      <c r="B43" s="49" t="s">
        <v>1431</v>
      </c>
      <c r="C43" s="4" t="s">
        <v>1551</v>
      </c>
      <c r="D43" s="31">
        <v>154</v>
      </c>
      <c r="E43" s="34" t="s">
        <v>1433</v>
      </c>
    </row>
    <row r="44" spans="1:5" ht="12">
      <c r="A44" s="48" t="s">
        <v>1430</v>
      </c>
      <c r="B44" s="49" t="s">
        <v>1431</v>
      </c>
      <c r="C44" s="4" t="s">
        <v>1551</v>
      </c>
      <c r="D44" s="31">
        <v>153</v>
      </c>
      <c r="E44" s="34" t="s">
        <v>1434</v>
      </c>
    </row>
    <row r="45" spans="1:5" ht="12">
      <c r="A45" s="48" t="s">
        <v>1430</v>
      </c>
      <c r="B45" s="49" t="s">
        <v>1431</v>
      </c>
      <c r="C45" s="4" t="s">
        <v>1551</v>
      </c>
      <c r="D45" s="31">
        <v>155</v>
      </c>
      <c r="E45" s="34" t="s">
        <v>1435</v>
      </c>
    </row>
    <row r="46" spans="1:5" ht="12">
      <c r="A46" s="48" t="s">
        <v>1430</v>
      </c>
      <c r="B46" s="49" t="s">
        <v>1431</v>
      </c>
      <c r="C46" s="4" t="s">
        <v>1551</v>
      </c>
      <c r="D46" s="31">
        <v>156</v>
      </c>
      <c r="E46" s="34" t="s">
        <v>1436</v>
      </c>
    </row>
    <row r="47" spans="1:5" ht="12">
      <c r="A47" s="48" t="s">
        <v>1430</v>
      </c>
      <c r="B47" s="49" t="s">
        <v>1431</v>
      </c>
      <c r="C47" s="4" t="s">
        <v>1551</v>
      </c>
      <c r="D47" s="31">
        <v>575</v>
      </c>
      <c r="E47" s="50" t="s">
        <v>1437</v>
      </c>
    </row>
    <row r="48" spans="1:5" ht="12">
      <c r="A48" s="48" t="s">
        <v>1430</v>
      </c>
      <c r="B48" s="49" t="s">
        <v>1431</v>
      </c>
      <c r="C48" s="4" t="s">
        <v>1551</v>
      </c>
      <c r="D48" s="31">
        <v>157</v>
      </c>
      <c r="E48" s="34" t="s">
        <v>1438</v>
      </c>
    </row>
    <row r="49" spans="1:5" ht="12">
      <c r="A49" s="48" t="s">
        <v>1430</v>
      </c>
      <c r="B49" s="49" t="s">
        <v>1431</v>
      </c>
      <c r="C49" s="4" t="s">
        <v>1551</v>
      </c>
      <c r="D49" s="31">
        <v>158</v>
      </c>
      <c r="E49" s="34" t="s">
        <v>1439</v>
      </c>
    </row>
    <row r="50" spans="1:5" ht="12">
      <c r="A50" s="48" t="s">
        <v>1430</v>
      </c>
      <c r="B50" s="49" t="s">
        <v>1431</v>
      </c>
      <c r="C50" s="4" t="s">
        <v>1551</v>
      </c>
      <c r="D50" s="31">
        <v>159</v>
      </c>
      <c r="E50" s="34" t="s">
        <v>1440</v>
      </c>
    </row>
    <row r="51" spans="1:5" ht="12">
      <c r="A51" s="48" t="s">
        <v>1430</v>
      </c>
      <c r="B51" s="49" t="s">
        <v>1431</v>
      </c>
      <c r="C51" s="4" t="s">
        <v>1551</v>
      </c>
      <c r="D51" s="31">
        <v>160</v>
      </c>
      <c r="E51" s="34" t="s">
        <v>1441</v>
      </c>
    </row>
    <row r="52" spans="1:5" ht="12">
      <c r="A52" s="48" t="s">
        <v>1430</v>
      </c>
      <c r="B52" s="49" t="s">
        <v>1431</v>
      </c>
      <c r="C52" s="4" t="s">
        <v>1551</v>
      </c>
      <c r="D52" s="31">
        <v>161</v>
      </c>
      <c r="E52" s="34" t="s">
        <v>1442</v>
      </c>
    </row>
    <row r="53" spans="1:5" ht="12">
      <c r="A53" s="48" t="s">
        <v>1430</v>
      </c>
      <c r="B53" s="49" t="s">
        <v>1431</v>
      </c>
      <c r="C53" s="4" t="s">
        <v>1551</v>
      </c>
      <c r="D53" s="31">
        <v>257</v>
      </c>
      <c r="E53" s="34" t="s">
        <v>1443</v>
      </c>
    </row>
    <row r="54" spans="1:5" ht="12">
      <c r="A54" s="48" t="s">
        <v>1430</v>
      </c>
      <c r="B54" s="49" t="s">
        <v>1431</v>
      </c>
      <c r="C54" s="4" t="s">
        <v>1551</v>
      </c>
      <c r="D54" s="31">
        <v>181</v>
      </c>
      <c r="E54" s="34" t="s">
        <v>1415</v>
      </c>
    </row>
    <row r="55" spans="1:5" ht="12">
      <c r="A55" s="48" t="s">
        <v>1430</v>
      </c>
      <c r="B55" s="49" t="s">
        <v>1431</v>
      </c>
      <c r="C55" s="4" t="s">
        <v>1551</v>
      </c>
      <c r="D55" s="31">
        <v>162</v>
      </c>
      <c r="E55" s="34" t="s">
        <v>1444</v>
      </c>
    </row>
    <row r="56" spans="1:5" ht="12">
      <c r="A56" s="48" t="s">
        <v>1430</v>
      </c>
      <c r="B56" s="49" t="s">
        <v>1431</v>
      </c>
      <c r="C56" s="4" t="s">
        <v>1551</v>
      </c>
      <c r="D56" s="31">
        <v>163</v>
      </c>
      <c r="E56" s="34" t="s">
        <v>1445</v>
      </c>
    </row>
    <row r="57" spans="1:5" ht="12">
      <c r="A57" s="48" t="s">
        <v>1430</v>
      </c>
      <c r="B57" s="49" t="s">
        <v>1431</v>
      </c>
      <c r="C57" s="4" t="s">
        <v>1551</v>
      </c>
      <c r="D57" s="31">
        <v>167</v>
      </c>
      <c r="E57" s="34" t="s">
        <v>1446</v>
      </c>
    </row>
    <row r="58" spans="1:5" ht="12">
      <c r="A58" s="48" t="s">
        <v>1430</v>
      </c>
      <c r="B58" s="49" t="s">
        <v>1431</v>
      </c>
      <c r="C58" s="4" t="s">
        <v>1551</v>
      </c>
      <c r="D58" s="31">
        <v>164</v>
      </c>
      <c r="E58" s="34" t="s">
        <v>1447</v>
      </c>
    </row>
    <row r="59" spans="1:5" ht="12">
      <c r="A59" s="48" t="s">
        <v>1430</v>
      </c>
      <c r="B59" s="49" t="s">
        <v>1431</v>
      </c>
      <c r="C59" s="4" t="s">
        <v>1551</v>
      </c>
      <c r="D59" s="31">
        <v>165</v>
      </c>
      <c r="E59" s="34" t="s">
        <v>1448</v>
      </c>
    </row>
    <row r="60" spans="1:5" ht="12">
      <c r="A60" s="48" t="s">
        <v>1430</v>
      </c>
      <c r="B60" s="49" t="s">
        <v>1431</v>
      </c>
      <c r="C60" s="4" t="s">
        <v>1551</v>
      </c>
      <c r="D60" s="31">
        <v>166</v>
      </c>
      <c r="E60" s="34" t="s">
        <v>1449</v>
      </c>
    </row>
    <row r="61" spans="1:5" ht="12">
      <c r="A61" s="48" t="s">
        <v>1430</v>
      </c>
      <c r="B61" s="49" t="s">
        <v>1431</v>
      </c>
      <c r="C61" s="4" t="s">
        <v>1551</v>
      </c>
      <c r="D61" s="31">
        <v>168</v>
      </c>
      <c r="E61" s="34" t="s">
        <v>1450</v>
      </c>
    </row>
    <row r="62" spans="1:5" ht="12">
      <c r="A62" s="48" t="s">
        <v>1430</v>
      </c>
      <c r="B62" s="49" t="s">
        <v>1431</v>
      </c>
      <c r="C62" s="4" t="s">
        <v>1551</v>
      </c>
      <c r="D62" s="31">
        <v>169</v>
      </c>
      <c r="E62" s="34" t="s">
        <v>1451</v>
      </c>
    </row>
    <row r="63" spans="1:5" ht="12">
      <c r="A63" s="48" t="s">
        <v>1430</v>
      </c>
      <c r="B63" s="49" t="s">
        <v>1431</v>
      </c>
      <c r="C63" s="4" t="s">
        <v>1551</v>
      </c>
      <c r="D63" s="31">
        <v>170</v>
      </c>
      <c r="E63" s="34" t="s">
        <v>1452</v>
      </c>
    </row>
    <row r="64" spans="1:5" ht="12">
      <c r="A64" s="48" t="s">
        <v>1430</v>
      </c>
      <c r="B64" s="49" t="s">
        <v>1431</v>
      </c>
      <c r="C64" s="4" t="s">
        <v>1551</v>
      </c>
      <c r="D64" s="31">
        <v>172</v>
      </c>
      <c r="E64" s="34" t="s">
        <v>1453</v>
      </c>
    </row>
    <row r="65" spans="1:5" ht="12">
      <c r="A65" s="48" t="s">
        <v>1430</v>
      </c>
      <c r="B65" s="49" t="s">
        <v>1431</v>
      </c>
      <c r="C65" s="4" t="s">
        <v>1551</v>
      </c>
      <c r="D65" s="31">
        <v>173</v>
      </c>
      <c r="E65" s="34" t="s">
        <v>1454</v>
      </c>
    </row>
    <row r="66" spans="1:5" ht="12">
      <c r="A66" s="48" t="s">
        <v>1430</v>
      </c>
      <c r="B66" s="49" t="s">
        <v>1431</v>
      </c>
      <c r="C66" s="4" t="s">
        <v>1551</v>
      </c>
      <c r="D66" s="31">
        <v>174</v>
      </c>
      <c r="E66" s="34" t="s">
        <v>1455</v>
      </c>
    </row>
    <row r="67" spans="1:5" ht="12">
      <c r="A67" s="48" t="s">
        <v>1430</v>
      </c>
      <c r="B67" s="49" t="s">
        <v>1431</v>
      </c>
      <c r="C67" s="4" t="s">
        <v>1551</v>
      </c>
      <c r="D67" s="31">
        <v>175</v>
      </c>
      <c r="E67" s="34" t="s">
        <v>1456</v>
      </c>
    </row>
    <row r="68" spans="1:5" ht="12">
      <c r="A68" s="48" t="s">
        <v>1430</v>
      </c>
      <c r="B68" s="49" t="s">
        <v>1431</v>
      </c>
      <c r="C68" s="4" t="s">
        <v>1551</v>
      </c>
      <c r="D68" s="31">
        <v>178</v>
      </c>
      <c r="E68" s="34" t="s">
        <v>1457</v>
      </c>
    </row>
    <row r="69" spans="1:5" ht="12">
      <c r="A69" s="48" t="s">
        <v>1430</v>
      </c>
      <c r="B69" s="49" t="s">
        <v>1431</v>
      </c>
      <c r="C69" s="4" t="s">
        <v>1551</v>
      </c>
      <c r="D69" s="31">
        <v>176</v>
      </c>
      <c r="E69" s="34" t="s">
        <v>1458</v>
      </c>
    </row>
    <row r="70" spans="1:5" ht="12">
      <c r="A70" s="48" t="s">
        <v>1430</v>
      </c>
      <c r="B70" s="49" t="s">
        <v>1431</v>
      </c>
      <c r="C70" s="4" t="s">
        <v>1551</v>
      </c>
      <c r="D70" s="31">
        <v>177</v>
      </c>
      <c r="E70" s="34" t="s">
        <v>1459</v>
      </c>
    </row>
    <row r="71" spans="1:5" ht="12">
      <c r="A71" s="48" t="s">
        <v>1430</v>
      </c>
      <c r="B71" s="49" t="s">
        <v>1431</v>
      </c>
      <c r="C71" s="4" t="s">
        <v>1551</v>
      </c>
      <c r="D71" s="31">
        <v>171</v>
      </c>
      <c r="E71" s="34" t="s">
        <v>1460</v>
      </c>
    </row>
    <row r="72" spans="1:5" ht="12">
      <c r="A72" s="48" t="s">
        <v>1430</v>
      </c>
      <c r="B72" s="49" t="s">
        <v>1431</v>
      </c>
      <c r="C72" s="4" t="s">
        <v>1551</v>
      </c>
      <c r="D72" s="31">
        <v>179</v>
      </c>
      <c r="E72" s="34" t="s">
        <v>1461</v>
      </c>
    </row>
    <row r="73" spans="1:5" ht="12">
      <c r="A73" s="48" t="s">
        <v>1430</v>
      </c>
      <c r="B73" s="49" t="s">
        <v>1431</v>
      </c>
      <c r="C73" s="4" t="s">
        <v>1551</v>
      </c>
      <c r="D73" s="31">
        <v>180</v>
      </c>
      <c r="E73" s="34" t="s">
        <v>1462</v>
      </c>
    </row>
    <row r="74" spans="1:5" ht="12">
      <c r="A74" s="48" t="s">
        <v>1430</v>
      </c>
      <c r="B74" s="49" t="s">
        <v>1463</v>
      </c>
      <c r="C74" s="4" t="s">
        <v>1551</v>
      </c>
      <c r="D74" s="31">
        <v>182</v>
      </c>
      <c r="E74" s="34" t="s">
        <v>1464</v>
      </c>
    </row>
    <row r="75" spans="1:5" ht="12">
      <c r="A75" s="48" t="s">
        <v>1430</v>
      </c>
      <c r="B75" s="49" t="s">
        <v>1463</v>
      </c>
      <c r="C75" s="4" t="s">
        <v>1551</v>
      </c>
      <c r="D75" s="31">
        <v>183</v>
      </c>
      <c r="E75" s="34" t="s">
        <v>1465</v>
      </c>
    </row>
    <row r="76" spans="1:5" ht="12">
      <c r="A76" s="48" t="s">
        <v>1430</v>
      </c>
      <c r="B76" s="49" t="s">
        <v>1463</v>
      </c>
      <c r="C76" s="4" t="s">
        <v>1551</v>
      </c>
      <c r="D76" s="31">
        <v>184</v>
      </c>
      <c r="E76" s="34" t="s">
        <v>1466</v>
      </c>
    </row>
    <row r="77" spans="1:5" ht="12">
      <c r="A77" s="48" t="s">
        <v>1430</v>
      </c>
      <c r="B77" s="49" t="s">
        <v>1463</v>
      </c>
      <c r="C77" s="4" t="s">
        <v>1551</v>
      </c>
      <c r="D77" s="31">
        <v>254</v>
      </c>
      <c r="E77" s="34" t="s">
        <v>1552</v>
      </c>
    </row>
    <row r="78" spans="1:5" ht="12">
      <c r="A78" s="48" t="s">
        <v>1430</v>
      </c>
      <c r="B78" s="49" t="s">
        <v>1463</v>
      </c>
      <c r="C78" s="4" t="s">
        <v>1551</v>
      </c>
      <c r="D78" s="31">
        <v>185</v>
      </c>
      <c r="E78" s="34" t="s">
        <v>1427</v>
      </c>
    </row>
    <row r="79" spans="1:5" ht="12">
      <c r="A79" s="48" t="s">
        <v>1430</v>
      </c>
      <c r="B79" s="49" t="s">
        <v>1463</v>
      </c>
      <c r="C79" s="4" t="s">
        <v>1551</v>
      </c>
      <c r="D79" s="31">
        <v>186</v>
      </c>
      <c r="E79" s="34" t="s">
        <v>1467</v>
      </c>
    </row>
    <row r="80" spans="1:5" ht="12">
      <c r="A80" s="48" t="s">
        <v>1430</v>
      </c>
      <c r="B80" s="49" t="s">
        <v>1463</v>
      </c>
      <c r="C80" s="4" t="s">
        <v>1551</v>
      </c>
      <c r="D80" s="31">
        <v>187</v>
      </c>
      <c r="E80" s="34" t="s">
        <v>1468</v>
      </c>
    </row>
    <row r="81" spans="1:5" ht="12">
      <c r="A81" s="48" t="s">
        <v>1430</v>
      </c>
      <c r="B81" s="49" t="s">
        <v>1463</v>
      </c>
      <c r="C81" s="4" t="s">
        <v>1551</v>
      </c>
      <c r="D81" s="31">
        <v>188</v>
      </c>
      <c r="E81" s="34" t="s">
        <v>1469</v>
      </c>
    </row>
    <row r="82" spans="1:5" ht="12">
      <c r="A82" s="48" t="s">
        <v>1430</v>
      </c>
      <c r="B82" s="49" t="s">
        <v>1463</v>
      </c>
      <c r="C82" s="4" t="s">
        <v>1551</v>
      </c>
      <c r="D82" s="31">
        <v>189</v>
      </c>
      <c r="E82" s="34" t="s">
        <v>1414</v>
      </c>
    </row>
    <row r="83" spans="1:5" ht="12">
      <c r="A83" s="48" t="s">
        <v>1430</v>
      </c>
      <c r="B83" s="49" t="s">
        <v>1463</v>
      </c>
      <c r="C83" s="4" t="s">
        <v>1551</v>
      </c>
      <c r="D83" s="31">
        <v>503</v>
      </c>
      <c r="E83" s="34" t="s">
        <v>1415</v>
      </c>
    </row>
    <row r="84" spans="1:5" ht="12">
      <c r="A84" s="48" t="s">
        <v>1430</v>
      </c>
      <c r="B84" s="49" t="s">
        <v>1463</v>
      </c>
      <c r="C84" s="4" t="s">
        <v>1551</v>
      </c>
      <c r="D84" s="31">
        <v>190</v>
      </c>
      <c r="E84" s="34" t="s">
        <v>1470</v>
      </c>
    </row>
    <row r="85" spans="1:5" ht="12">
      <c r="A85" s="48" t="s">
        <v>1430</v>
      </c>
      <c r="B85" s="49" t="s">
        <v>1463</v>
      </c>
      <c r="C85" s="4" t="s">
        <v>1551</v>
      </c>
      <c r="D85" s="31">
        <v>192</v>
      </c>
      <c r="E85" s="34" t="s">
        <v>1471</v>
      </c>
    </row>
    <row r="86" spans="1:5" ht="12">
      <c r="A86" s="48" t="s">
        <v>1430</v>
      </c>
      <c r="B86" s="49" t="s">
        <v>1463</v>
      </c>
      <c r="C86" s="4" t="s">
        <v>1551</v>
      </c>
      <c r="D86" s="31">
        <v>191</v>
      </c>
      <c r="E86" s="34" t="s">
        <v>1472</v>
      </c>
    </row>
    <row r="87" spans="1:5" ht="12">
      <c r="A87" s="48" t="s">
        <v>1430</v>
      </c>
      <c r="B87" s="49" t="s">
        <v>1463</v>
      </c>
      <c r="C87" s="4" t="s">
        <v>1551</v>
      </c>
      <c r="D87" s="31">
        <v>193</v>
      </c>
      <c r="E87" s="34" t="s">
        <v>1473</v>
      </c>
    </row>
    <row r="88" spans="1:5" ht="12">
      <c r="A88" s="48" t="s">
        <v>1430</v>
      </c>
      <c r="B88" s="49" t="s">
        <v>1463</v>
      </c>
      <c r="C88" s="4" t="s">
        <v>1551</v>
      </c>
      <c r="D88" s="31">
        <v>194</v>
      </c>
      <c r="E88" s="34" t="s">
        <v>1474</v>
      </c>
    </row>
    <row r="89" spans="1:5" ht="12">
      <c r="A89" s="48" t="s">
        <v>1430</v>
      </c>
      <c r="B89" s="49" t="s">
        <v>1463</v>
      </c>
      <c r="C89" s="4" t="s">
        <v>1551</v>
      </c>
      <c r="D89" s="31">
        <v>196</v>
      </c>
      <c r="E89" s="34" t="s">
        <v>1429</v>
      </c>
    </row>
    <row r="90" spans="1:5" ht="12">
      <c r="A90" s="48" t="s">
        <v>1430</v>
      </c>
      <c r="B90" s="49" t="s">
        <v>1463</v>
      </c>
      <c r="C90" s="4" t="s">
        <v>1551</v>
      </c>
      <c r="D90" s="31">
        <v>195</v>
      </c>
      <c r="E90" s="34" t="s">
        <v>1424</v>
      </c>
    </row>
    <row r="91" spans="1:5" ht="12">
      <c r="A91" s="48" t="s">
        <v>1430</v>
      </c>
      <c r="B91" s="49" t="s">
        <v>1463</v>
      </c>
      <c r="C91" s="4" t="s">
        <v>1551</v>
      </c>
      <c r="D91" s="31">
        <v>197</v>
      </c>
      <c r="E91" s="34" t="s">
        <v>1475</v>
      </c>
    </row>
    <row r="92" spans="1:5" ht="12">
      <c r="A92" s="48" t="s">
        <v>1430</v>
      </c>
      <c r="B92" s="49" t="s">
        <v>1463</v>
      </c>
      <c r="C92" s="4" t="s">
        <v>1551</v>
      </c>
      <c r="D92" s="31"/>
      <c r="E92" s="34" t="s">
        <v>1464</v>
      </c>
    </row>
    <row r="93" spans="1:5" ht="12">
      <c r="A93" s="48" t="s">
        <v>1430</v>
      </c>
      <c r="B93" s="49" t="s">
        <v>1463</v>
      </c>
      <c r="C93" s="4" t="s">
        <v>1551</v>
      </c>
      <c r="D93" s="31"/>
      <c r="E93" s="34" t="s">
        <v>1466</v>
      </c>
    </row>
    <row r="94" spans="1:5" ht="12">
      <c r="A94" s="48" t="s">
        <v>1430</v>
      </c>
      <c r="B94" s="49" t="s">
        <v>1463</v>
      </c>
      <c r="C94" s="4" t="s">
        <v>1551</v>
      </c>
      <c r="D94" s="31"/>
      <c r="E94" s="34" t="s">
        <v>1552</v>
      </c>
    </row>
    <row r="95" spans="1:5" ht="12">
      <c r="A95" s="48" t="s">
        <v>1430</v>
      </c>
      <c r="B95" s="49" t="s">
        <v>1463</v>
      </c>
      <c r="C95" s="4" t="s">
        <v>1551</v>
      </c>
      <c r="D95" s="31"/>
      <c r="E95" s="34" t="s">
        <v>1427</v>
      </c>
    </row>
    <row r="96" spans="1:5" ht="12">
      <c r="A96" s="48" t="s">
        <v>1430</v>
      </c>
      <c r="B96" s="51" t="s">
        <v>1463</v>
      </c>
      <c r="C96" s="4" t="s">
        <v>1551</v>
      </c>
      <c r="D96" s="31"/>
      <c r="E96" s="34" t="s">
        <v>1476</v>
      </c>
    </row>
    <row r="97" spans="1:5" ht="12">
      <c r="A97" s="48" t="s">
        <v>1430</v>
      </c>
      <c r="B97" s="52" t="s">
        <v>1477</v>
      </c>
      <c r="C97" s="4" t="s">
        <v>1551</v>
      </c>
      <c r="D97" s="31"/>
      <c r="E97" s="34" t="s">
        <v>1469</v>
      </c>
    </row>
    <row r="98" spans="1:5" ht="12">
      <c r="A98" s="48" t="s">
        <v>1430</v>
      </c>
      <c r="B98" s="52" t="s">
        <v>1477</v>
      </c>
      <c r="C98" s="4" t="s">
        <v>1551</v>
      </c>
      <c r="D98" s="31"/>
      <c r="E98" s="34" t="s">
        <v>1415</v>
      </c>
    </row>
    <row r="99" spans="1:5" ht="12">
      <c r="A99" s="48" t="s">
        <v>1430</v>
      </c>
      <c r="B99" s="52" t="s">
        <v>1477</v>
      </c>
      <c r="C99" s="4" t="s">
        <v>1551</v>
      </c>
      <c r="D99" s="31"/>
      <c r="E99" s="34" t="s">
        <v>1478</v>
      </c>
    </row>
    <row r="100" spans="1:5" ht="12">
      <c r="A100" s="48" t="s">
        <v>1430</v>
      </c>
      <c r="B100" s="52" t="s">
        <v>1477</v>
      </c>
      <c r="C100" s="4" t="s">
        <v>1551</v>
      </c>
      <c r="D100" s="31"/>
      <c r="E100" s="34" t="s">
        <v>1479</v>
      </c>
    </row>
    <row r="101" spans="1:5" ht="12">
      <c r="A101" s="48" t="s">
        <v>1430</v>
      </c>
      <c r="B101" s="52" t="s">
        <v>1477</v>
      </c>
      <c r="C101" s="4" t="s">
        <v>1551</v>
      </c>
      <c r="D101" s="31"/>
      <c r="E101" s="34"/>
    </row>
    <row r="102" spans="1:5" ht="12">
      <c r="A102" s="48" t="s">
        <v>1430</v>
      </c>
      <c r="B102" s="52" t="s">
        <v>1477</v>
      </c>
      <c r="C102" s="4" t="s">
        <v>1551</v>
      </c>
      <c r="D102" s="31"/>
      <c r="E102" s="34"/>
    </row>
    <row r="103" spans="1:5" ht="12">
      <c r="A103" s="48" t="s">
        <v>1430</v>
      </c>
      <c r="B103" s="52" t="s">
        <v>1477</v>
      </c>
      <c r="C103" s="4" t="s">
        <v>1551</v>
      </c>
      <c r="D103" s="31"/>
      <c r="E103" s="34"/>
    </row>
    <row r="104" spans="1:5" ht="12">
      <c r="A104" s="48" t="s">
        <v>1430</v>
      </c>
      <c r="B104" s="52" t="s">
        <v>1477</v>
      </c>
      <c r="C104" s="4" t="s">
        <v>1551</v>
      </c>
      <c r="D104" s="31"/>
      <c r="E104" s="34"/>
    </row>
    <row r="105" spans="1:5" ht="12">
      <c r="A105" s="48" t="s">
        <v>1430</v>
      </c>
      <c r="B105" s="52" t="s">
        <v>1477</v>
      </c>
      <c r="C105" s="4" t="s">
        <v>1551</v>
      </c>
      <c r="D105" s="31"/>
      <c r="E105" s="34" t="s">
        <v>1470</v>
      </c>
    </row>
    <row r="106" spans="1:5" ht="12">
      <c r="A106" s="48" t="s">
        <v>1430</v>
      </c>
      <c r="B106" s="52" t="s">
        <v>1477</v>
      </c>
      <c r="C106" s="4" t="s">
        <v>1551</v>
      </c>
      <c r="D106" s="31"/>
      <c r="E106" s="34" t="s">
        <v>1480</v>
      </c>
    </row>
    <row r="107" spans="1:5" ht="12">
      <c r="A107" s="48" t="s">
        <v>1430</v>
      </c>
      <c r="B107" s="52" t="s">
        <v>1477</v>
      </c>
      <c r="C107" s="4" t="s">
        <v>1551</v>
      </c>
      <c r="D107" s="31"/>
      <c r="E107" s="34" t="s">
        <v>1472</v>
      </c>
    </row>
    <row r="108" spans="1:5" ht="12">
      <c r="A108" s="48" t="s">
        <v>1430</v>
      </c>
      <c r="B108" s="52" t="s">
        <v>1477</v>
      </c>
      <c r="C108" s="4" t="s">
        <v>1551</v>
      </c>
      <c r="D108" s="31"/>
      <c r="E108" s="34" t="s">
        <v>1474</v>
      </c>
    </row>
    <row r="109" spans="1:5" ht="12">
      <c r="A109" s="48" t="s">
        <v>1430</v>
      </c>
      <c r="B109" s="52" t="s">
        <v>1477</v>
      </c>
      <c r="C109" s="4" t="s">
        <v>1551</v>
      </c>
      <c r="D109" s="31"/>
      <c r="E109" s="34" t="s">
        <v>1429</v>
      </c>
    </row>
    <row r="110" spans="1:5" ht="12">
      <c r="A110" s="48" t="s">
        <v>1430</v>
      </c>
      <c r="B110" s="53" t="s">
        <v>1477</v>
      </c>
      <c r="C110" s="4" t="s">
        <v>1551</v>
      </c>
      <c r="D110" s="31"/>
      <c r="E110" s="34" t="s">
        <v>1424</v>
      </c>
    </row>
    <row r="111" spans="1:5" ht="12">
      <c r="A111" s="48" t="s">
        <v>1481</v>
      </c>
      <c r="B111" s="49" t="s">
        <v>1482</v>
      </c>
      <c r="C111" s="4" t="s">
        <v>1551</v>
      </c>
      <c r="D111" s="31">
        <v>199</v>
      </c>
      <c r="E111" s="34" t="s">
        <v>1483</v>
      </c>
    </row>
    <row r="112" spans="1:5" ht="12">
      <c r="A112" s="48" t="s">
        <v>1481</v>
      </c>
      <c r="B112" s="49" t="s">
        <v>1482</v>
      </c>
      <c r="C112" s="4" t="s">
        <v>1551</v>
      </c>
      <c r="D112" s="31">
        <v>198</v>
      </c>
      <c r="E112" s="34" t="s">
        <v>1484</v>
      </c>
    </row>
    <row r="113" spans="1:5" ht="12">
      <c r="A113" s="48" t="s">
        <v>1481</v>
      </c>
      <c r="B113" s="49" t="s">
        <v>1482</v>
      </c>
      <c r="C113" s="4" t="s">
        <v>1551</v>
      </c>
      <c r="D113" s="31">
        <v>274</v>
      </c>
      <c r="E113" s="34" t="s">
        <v>1485</v>
      </c>
    </row>
    <row r="114" spans="1:5" ht="12">
      <c r="A114" s="48" t="s">
        <v>1481</v>
      </c>
      <c r="B114" s="49" t="s">
        <v>1482</v>
      </c>
      <c r="C114" s="4" t="s">
        <v>1551</v>
      </c>
      <c r="D114" s="31">
        <v>200</v>
      </c>
      <c r="E114" s="34" t="s">
        <v>1635</v>
      </c>
    </row>
    <row r="115" spans="1:5" ht="12">
      <c r="A115" s="48" t="s">
        <v>1481</v>
      </c>
      <c r="B115" s="49" t="s">
        <v>1482</v>
      </c>
      <c r="C115" s="4" t="s">
        <v>1551</v>
      </c>
      <c r="D115" s="31">
        <v>273</v>
      </c>
      <c r="E115" s="34" t="s">
        <v>1808</v>
      </c>
    </row>
    <row r="116" spans="1:5" ht="12">
      <c r="A116" s="48" t="s">
        <v>1481</v>
      </c>
      <c r="B116" s="49" t="s">
        <v>1482</v>
      </c>
      <c r="C116" s="4" t="s">
        <v>1551</v>
      </c>
      <c r="D116" s="31">
        <v>271</v>
      </c>
      <c r="E116" s="34" t="s">
        <v>1807</v>
      </c>
    </row>
    <row r="117" spans="1:5" ht="12">
      <c r="A117" s="48" t="s">
        <v>1481</v>
      </c>
      <c r="B117" s="49" t="s">
        <v>1482</v>
      </c>
      <c r="C117" s="4" t="s">
        <v>1551</v>
      </c>
      <c r="D117" s="31">
        <v>201</v>
      </c>
      <c r="E117" s="34" t="s">
        <v>1486</v>
      </c>
    </row>
    <row r="118" spans="1:5" ht="12">
      <c r="A118" s="48" t="s">
        <v>1481</v>
      </c>
      <c r="B118" s="49" t="s">
        <v>1482</v>
      </c>
      <c r="C118" s="4" t="s">
        <v>1551</v>
      </c>
      <c r="D118" s="31">
        <v>203</v>
      </c>
      <c r="E118" s="34" t="s">
        <v>1487</v>
      </c>
    </row>
    <row r="119" spans="1:5" ht="12">
      <c r="A119" s="48" t="s">
        <v>1481</v>
      </c>
      <c r="B119" s="49" t="s">
        <v>1482</v>
      </c>
      <c r="C119" s="4" t="s">
        <v>1551</v>
      </c>
      <c r="D119" s="31">
        <v>202</v>
      </c>
      <c r="E119" s="34" t="s">
        <v>1488</v>
      </c>
    </row>
    <row r="120" spans="1:5" ht="12">
      <c r="A120" s="48" t="s">
        <v>1481</v>
      </c>
      <c r="B120" s="49" t="s">
        <v>1482</v>
      </c>
      <c r="C120" s="4" t="s">
        <v>1551</v>
      </c>
      <c r="D120" s="31">
        <v>204</v>
      </c>
      <c r="E120" s="34" t="s">
        <v>1489</v>
      </c>
    </row>
    <row r="121" spans="1:5" ht="12">
      <c r="A121" s="48" t="s">
        <v>1481</v>
      </c>
      <c r="B121" s="49" t="s">
        <v>1482</v>
      </c>
      <c r="C121" s="4" t="s">
        <v>1551</v>
      </c>
      <c r="D121" s="31">
        <v>205</v>
      </c>
      <c r="E121" s="34" t="s">
        <v>1651</v>
      </c>
    </row>
    <row r="122" spans="1:5" ht="12">
      <c r="A122" s="48" t="s">
        <v>1481</v>
      </c>
      <c r="B122" s="49" t="s">
        <v>1482</v>
      </c>
      <c r="C122" s="4" t="s">
        <v>1551</v>
      </c>
      <c r="D122" s="31">
        <v>206</v>
      </c>
      <c r="E122" s="34" t="s">
        <v>1415</v>
      </c>
    </row>
    <row r="123" spans="1:5" ht="12">
      <c r="A123" s="48" t="s">
        <v>1481</v>
      </c>
      <c r="B123" s="49" t="s">
        <v>1482</v>
      </c>
      <c r="C123" s="4" t="s">
        <v>1551</v>
      </c>
      <c r="D123" s="31">
        <v>272</v>
      </c>
      <c r="E123" s="34" t="s">
        <v>1806</v>
      </c>
    </row>
    <row r="124" spans="1:5" ht="12">
      <c r="A124" s="48" t="s">
        <v>1481</v>
      </c>
      <c r="B124" s="49" t="s">
        <v>1482</v>
      </c>
      <c r="C124" s="4" t="s">
        <v>1551</v>
      </c>
      <c r="D124" s="31">
        <v>270</v>
      </c>
      <c r="E124" s="34" t="s">
        <v>1805</v>
      </c>
    </row>
    <row r="125" spans="1:5" ht="12">
      <c r="A125" s="48" t="s">
        <v>1303</v>
      </c>
      <c r="B125" s="49" t="s">
        <v>1304</v>
      </c>
      <c r="C125" s="4" t="s">
        <v>1551</v>
      </c>
      <c r="D125" s="31">
        <v>670</v>
      </c>
      <c r="E125" s="34" t="s">
        <v>1305</v>
      </c>
    </row>
    <row r="126" spans="1:5" ht="12">
      <c r="A126" s="48" t="s">
        <v>1303</v>
      </c>
      <c r="B126" s="49" t="s">
        <v>1304</v>
      </c>
      <c r="C126" s="4" t="s">
        <v>1551</v>
      </c>
      <c r="D126" s="31">
        <v>671</v>
      </c>
      <c r="E126" s="34" t="s">
        <v>1306</v>
      </c>
    </row>
    <row r="127" spans="1:5" ht="12">
      <c r="A127" s="48" t="s">
        <v>1303</v>
      </c>
      <c r="B127" s="49" t="s">
        <v>1304</v>
      </c>
      <c r="C127" s="4" t="s">
        <v>1551</v>
      </c>
      <c r="D127" s="31">
        <v>672</v>
      </c>
      <c r="E127" s="34" t="s">
        <v>1307</v>
      </c>
    </row>
    <row r="128" spans="1:5" ht="12">
      <c r="A128" s="48" t="s">
        <v>1303</v>
      </c>
      <c r="B128" s="49" t="s">
        <v>1304</v>
      </c>
      <c r="C128" s="4" t="s">
        <v>1551</v>
      </c>
      <c r="D128" s="31"/>
      <c r="E128" s="34" t="s">
        <v>1308</v>
      </c>
    </row>
    <row r="129" spans="1:5" ht="12">
      <c r="A129" s="48" t="s">
        <v>1303</v>
      </c>
      <c r="B129" s="49" t="s">
        <v>1304</v>
      </c>
      <c r="C129" s="4" t="s">
        <v>1551</v>
      </c>
      <c r="D129" s="31">
        <v>673</v>
      </c>
      <c r="E129" s="34" t="s">
        <v>1309</v>
      </c>
    </row>
    <row r="130" spans="1:5" ht="12">
      <c r="A130" s="48" t="s">
        <v>1310</v>
      </c>
      <c r="B130" s="54" t="s">
        <v>1311</v>
      </c>
      <c r="C130" s="4" t="s">
        <v>1551</v>
      </c>
      <c r="D130" s="31">
        <v>96</v>
      </c>
      <c r="E130" s="34" t="s">
        <v>1312</v>
      </c>
    </row>
    <row r="131" spans="1:5" ht="12">
      <c r="A131" s="48" t="s">
        <v>1310</v>
      </c>
      <c r="B131" s="54" t="s">
        <v>1311</v>
      </c>
      <c r="C131" s="4" t="s">
        <v>1551</v>
      </c>
      <c r="D131" s="31">
        <v>97</v>
      </c>
      <c r="E131" s="34" t="s">
        <v>1313</v>
      </c>
    </row>
    <row r="132" spans="1:5" ht="12">
      <c r="A132" s="48" t="s">
        <v>1310</v>
      </c>
      <c r="B132" s="54" t="s">
        <v>1311</v>
      </c>
      <c r="C132" s="4" t="s">
        <v>1551</v>
      </c>
      <c r="D132" s="31">
        <v>100</v>
      </c>
      <c r="E132" s="34" t="s">
        <v>1314</v>
      </c>
    </row>
    <row r="133" spans="1:5" ht="12">
      <c r="A133" s="48" t="s">
        <v>1310</v>
      </c>
      <c r="B133" s="54" t="s">
        <v>1311</v>
      </c>
      <c r="C133" s="4" t="s">
        <v>1551</v>
      </c>
      <c r="D133" s="31">
        <v>98</v>
      </c>
      <c r="E133" s="34" t="s">
        <v>1315</v>
      </c>
    </row>
    <row r="134" spans="1:5" ht="12">
      <c r="A134" s="48" t="s">
        <v>1310</v>
      </c>
      <c r="B134" s="54" t="s">
        <v>1311</v>
      </c>
      <c r="C134" s="4" t="s">
        <v>1551</v>
      </c>
      <c r="D134" s="31">
        <v>99</v>
      </c>
      <c r="E134" s="34" t="s">
        <v>1316</v>
      </c>
    </row>
    <row r="135" spans="1:5" ht="12">
      <c r="A135" s="48" t="s">
        <v>1310</v>
      </c>
      <c r="B135" s="54" t="s">
        <v>1311</v>
      </c>
      <c r="C135" s="4" t="s">
        <v>1551</v>
      </c>
      <c r="D135" s="31">
        <v>101</v>
      </c>
      <c r="E135" s="34" t="s">
        <v>1317</v>
      </c>
    </row>
    <row r="136" spans="1:5" ht="12">
      <c r="A136" s="48" t="s">
        <v>1310</v>
      </c>
      <c r="B136" s="54" t="s">
        <v>1311</v>
      </c>
      <c r="C136" s="4" t="s">
        <v>1551</v>
      </c>
      <c r="D136" s="31">
        <v>103</v>
      </c>
      <c r="E136" s="34" t="s">
        <v>1318</v>
      </c>
    </row>
    <row r="137" spans="1:5" ht="12">
      <c r="A137" s="48" t="s">
        <v>1310</v>
      </c>
      <c r="B137" s="54" t="s">
        <v>1311</v>
      </c>
      <c r="C137" s="4" t="s">
        <v>1551</v>
      </c>
      <c r="D137" s="31">
        <v>102</v>
      </c>
      <c r="E137" s="34" t="s">
        <v>1319</v>
      </c>
    </row>
    <row r="138" spans="1:5" ht="12">
      <c r="A138" s="48" t="s">
        <v>1310</v>
      </c>
      <c r="B138" s="54" t="s">
        <v>1311</v>
      </c>
      <c r="C138" s="4" t="s">
        <v>1551</v>
      </c>
      <c r="D138" s="31">
        <v>104</v>
      </c>
      <c r="E138" s="34" t="s">
        <v>1320</v>
      </c>
    </row>
    <row r="139" spans="1:5" ht="12">
      <c r="A139" s="48" t="s">
        <v>1310</v>
      </c>
      <c r="B139" s="54" t="s">
        <v>1311</v>
      </c>
      <c r="C139" s="4" t="s">
        <v>1551</v>
      </c>
      <c r="D139" s="31">
        <v>105</v>
      </c>
      <c r="E139" s="34" t="s">
        <v>1321</v>
      </c>
    </row>
    <row r="140" spans="1:5" ht="12">
      <c r="A140" s="48" t="s">
        <v>1310</v>
      </c>
      <c r="B140" s="54" t="s">
        <v>1311</v>
      </c>
      <c r="C140" s="4" t="s">
        <v>1551</v>
      </c>
      <c r="D140" s="31">
        <v>106</v>
      </c>
      <c r="E140" s="34" t="s">
        <v>1322</v>
      </c>
    </row>
    <row r="141" spans="1:5" ht="12">
      <c r="A141" s="48" t="s">
        <v>1310</v>
      </c>
      <c r="B141" s="54" t="s">
        <v>1311</v>
      </c>
      <c r="C141" s="4" t="s">
        <v>1551</v>
      </c>
      <c r="D141" s="31">
        <v>107</v>
      </c>
      <c r="E141" s="34" t="s">
        <v>1323</v>
      </c>
    </row>
    <row r="142" spans="1:5" ht="12">
      <c r="A142" s="48" t="s">
        <v>1310</v>
      </c>
      <c r="B142" s="54" t="s">
        <v>1311</v>
      </c>
      <c r="C142" s="4" t="s">
        <v>1551</v>
      </c>
      <c r="D142" s="31">
        <v>108</v>
      </c>
      <c r="E142" s="34" t="s">
        <v>1324</v>
      </c>
    </row>
    <row r="143" spans="1:5" ht="12">
      <c r="A143" s="48" t="s">
        <v>1310</v>
      </c>
      <c r="B143" s="54" t="s">
        <v>1311</v>
      </c>
      <c r="C143" s="4" t="s">
        <v>1551</v>
      </c>
      <c r="D143" s="31">
        <v>109</v>
      </c>
      <c r="E143" s="34" t="s">
        <v>1325</v>
      </c>
    </row>
    <row r="144" spans="1:5" ht="12">
      <c r="A144" s="48" t="s">
        <v>1310</v>
      </c>
      <c r="B144" s="54" t="s">
        <v>1311</v>
      </c>
      <c r="C144" s="4" t="s">
        <v>1551</v>
      </c>
      <c r="D144" s="31">
        <v>110</v>
      </c>
      <c r="E144" s="34" t="s">
        <v>1326</v>
      </c>
    </row>
    <row r="145" spans="1:5" ht="12">
      <c r="A145" s="48" t="s">
        <v>1310</v>
      </c>
      <c r="B145" s="54" t="s">
        <v>1311</v>
      </c>
      <c r="C145" s="4" t="s">
        <v>1551</v>
      </c>
      <c r="D145" s="31">
        <v>116</v>
      </c>
      <c r="E145" s="34" t="s">
        <v>1327</v>
      </c>
    </row>
    <row r="146" spans="1:5" ht="12">
      <c r="A146" s="48" t="s">
        <v>1310</v>
      </c>
      <c r="B146" s="54" t="s">
        <v>1311</v>
      </c>
      <c r="C146" s="4" t="s">
        <v>1551</v>
      </c>
      <c r="D146" s="31">
        <v>111</v>
      </c>
      <c r="E146" s="34" t="s">
        <v>1328</v>
      </c>
    </row>
    <row r="147" spans="1:5" ht="12">
      <c r="A147" s="48" t="s">
        <v>1310</v>
      </c>
      <c r="B147" s="54" t="s">
        <v>1311</v>
      </c>
      <c r="C147" s="4" t="s">
        <v>1551</v>
      </c>
      <c r="D147" s="31">
        <v>112</v>
      </c>
      <c r="E147" s="34" t="s">
        <v>1329</v>
      </c>
    </row>
    <row r="148" spans="1:5" ht="12">
      <c r="A148" s="48" t="s">
        <v>1310</v>
      </c>
      <c r="B148" s="54" t="s">
        <v>1311</v>
      </c>
      <c r="C148" s="4" t="s">
        <v>1551</v>
      </c>
      <c r="D148" s="31">
        <v>113</v>
      </c>
      <c r="E148" s="34" t="s">
        <v>1330</v>
      </c>
    </row>
    <row r="149" spans="1:5" ht="12">
      <c r="A149" s="48" t="s">
        <v>1310</v>
      </c>
      <c r="B149" s="54" t="s">
        <v>1311</v>
      </c>
      <c r="C149" s="4" t="s">
        <v>1551</v>
      </c>
      <c r="D149" s="31">
        <v>114</v>
      </c>
      <c r="E149" s="34" t="s">
        <v>1331</v>
      </c>
    </row>
    <row r="150" spans="1:5" ht="12">
      <c r="A150" s="48" t="s">
        <v>1310</v>
      </c>
      <c r="B150" s="54" t="s">
        <v>1311</v>
      </c>
      <c r="C150" s="4" t="s">
        <v>1551</v>
      </c>
      <c r="D150" s="31">
        <v>115</v>
      </c>
      <c r="E150" s="34" t="s">
        <v>1332</v>
      </c>
    </row>
    <row r="151" spans="1:5" ht="12">
      <c r="A151" s="48" t="s">
        <v>1333</v>
      </c>
      <c r="B151" s="54" t="s">
        <v>1334</v>
      </c>
      <c r="C151" s="4" t="s">
        <v>1551</v>
      </c>
      <c r="D151" s="31">
        <v>48</v>
      </c>
      <c r="E151" s="34" t="s">
        <v>1335</v>
      </c>
    </row>
    <row r="152" spans="1:5" ht="12">
      <c r="A152" s="48" t="s">
        <v>1333</v>
      </c>
      <c r="B152" s="54" t="s">
        <v>1334</v>
      </c>
      <c r="C152" s="4" t="s">
        <v>1551</v>
      </c>
      <c r="D152" s="31">
        <v>49</v>
      </c>
      <c r="E152" s="34" t="s">
        <v>1336</v>
      </c>
    </row>
    <row r="153" spans="1:5" ht="12">
      <c r="A153" s="48" t="s">
        <v>1333</v>
      </c>
      <c r="B153" s="54" t="s">
        <v>1334</v>
      </c>
      <c r="C153" s="4" t="s">
        <v>1551</v>
      </c>
      <c r="D153" s="31">
        <v>50</v>
      </c>
      <c r="E153" s="34" t="s">
        <v>1337</v>
      </c>
    </row>
    <row r="154" spans="1:5" ht="12">
      <c r="A154" s="48" t="s">
        <v>1333</v>
      </c>
      <c r="B154" s="54" t="s">
        <v>1334</v>
      </c>
      <c r="C154" s="4" t="s">
        <v>1551</v>
      </c>
      <c r="D154" s="31">
        <v>51</v>
      </c>
      <c r="E154" s="34" t="s">
        <v>1338</v>
      </c>
    </row>
    <row r="155" spans="1:5" ht="12">
      <c r="A155" s="48" t="s">
        <v>1333</v>
      </c>
      <c r="B155" s="54" t="s">
        <v>1334</v>
      </c>
      <c r="C155" s="4" t="s">
        <v>1551</v>
      </c>
      <c r="D155" s="31">
        <v>52</v>
      </c>
      <c r="E155" s="34" t="s">
        <v>1339</v>
      </c>
    </row>
    <row r="156" spans="1:5" ht="12">
      <c r="A156" s="48" t="s">
        <v>1333</v>
      </c>
      <c r="B156" s="54" t="s">
        <v>1334</v>
      </c>
      <c r="C156" s="4" t="s">
        <v>1551</v>
      </c>
      <c r="D156" s="31">
        <v>53</v>
      </c>
      <c r="E156" s="34" t="s">
        <v>1340</v>
      </c>
    </row>
    <row r="157" spans="1:5" ht="12">
      <c r="A157" s="48" t="s">
        <v>1333</v>
      </c>
      <c r="B157" s="54" t="s">
        <v>1334</v>
      </c>
      <c r="C157" s="4" t="s">
        <v>1551</v>
      </c>
      <c r="D157" s="31">
        <v>54</v>
      </c>
      <c r="E157" s="34" t="s">
        <v>1341</v>
      </c>
    </row>
    <row r="158" spans="1:5" ht="12">
      <c r="A158" s="48" t="s">
        <v>1333</v>
      </c>
      <c r="B158" s="54" t="s">
        <v>1334</v>
      </c>
      <c r="C158" s="4" t="s">
        <v>1551</v>
      </c>
      <c r="D158" s="31">
        <v>55</v>
      </c>
      <c r="E158" s="34" t="s">
        <v>1342</v>
      </c>
    </row>
    <row r="159" spans="1:5" ht="12">
      <c r="A159" s="48" t="s">
        <v>1333</v>
      </c>
      <c r="B159" s="54" t="s">
        <v>1334</v>
      </c>
      <c r="C159" s="4" t="s">
        <v>1551</v>
      </c>
      <c r="D159" s="31">
        <v>56</v>
      </c>
      <c r="E159" s="34" t="s">
        <v>1667</v>
      </c>
    </row>
    <row r="160" spans="1:5" ht="12">
      <c r="A160" s="48" t="s">
        <v>1333</v>
      </c>
      <c r="B160" s="54" t="s">
        <v>1334</v>
      </c>
      <c r="C160" s="4" t="s">
        <v>1551</v>
      </c>
      <c r="D160" s="31">
        <v>576</v>
      </c>
      <c r="E160" s="50" t="s">
        <v>1343</v>
      </c>
    </row>
    <row r="161" spans="1:5" ht="12">
      <c r="A161" s="48" t="s">
        <v>1333</v>
      </c>
      <c r="B161" s="54" t="s">
        <v>1334</v>
      </c>
      <c r="C161" s="4" t="s">
        <v>1551</v>
      </c>
      <c r="D161" s="31">
        <v>57</v>
      </c>
      <c r="E161" s="34" t="s">
        <v>1344</v>
      </c>
    </row>
    <row r="162" spans="1:5" ht="12">
      <c r="A162" s="48" t="s">
        <v>1333</v>
      </c>
      <c r="B162" s="54" t="s">
        <v>1334</v>
      </c>
      <c r="C162" s="4" t="s">
        <v>1551</v>
      </c>
      <c r="D162" s="31">
        <v>59</v>
      </c>
      <c r="E162" s="34" t="s">
        <v>1345</v>
      </c>
    </row>
    <row r="163" spans="1:5" ht="12">
      <c r="A163" s="48" t="s">
        <v>1333</v>
      </c>
      <c r="B163" s="54" t="s">
        <v>1334</v>
      </c>
      <c r="C163" s="4" t="s">
        <v>1551</v>
      </c>
      <c r="D163" s="31">
        <v>58</v>
      </c>
      <c r="E163" s="34" t="s">
        <v>1346</v>
      </c>
    </row>
    <row r="164" spans="1:5" ht="12">
      <c r="A164" s="48" t="s">
        <v>1333</v>
      </c>
      <c r="B164" s="54" t="s">
        <v>1334</v>
      </c>
      <c r="C164" s="4" t="s">
        <v>1551</v>
      </c>
      <c r="D164" s="55">
        <v>577</v>
      </c>
      <c r="E164" s="50" t="s">
        <v>1347</v>
      </c>
    </row>
    <row r="165" spans="1:5" ht="12">
      <c r="A165" s="48" t="s">
        <v>1333</v>
      </c>
      <c r="B165" s="54" t="s">
        <v>1334</v>
      </c>
      <c r="C165" s="4" t="s">
        <v>1551</v>
      </c>
      <c r="D165" s="55">
        <v>578</v>
      </c>
      <c r="E165" s="50" t="s">
        <v>1348</v>
      </c>
    </row>
    <row r="166" spans="1:5" ht="12">
      <c r="A166" s="48" t="s">
        <v>1333</v>
      </c>
      <c r="B166" s="54" t="s">
        <v>1334</v>
      </c>
      <c r="C166" s="4" t="s">
        <v>1551</v>
      </c>
      <c r="D166" s="31">
        <v>60</v>
      </c>
      <c r="E166" s="34" t="s">
        <v>1349</v>
      </c>
    </row>
    <row r="167" spans="1:5" ht="12">
      <c r="A167" s="48" t="s">
        <v>1333</v>
      </c>
      <c r="B167" s="54" t="s">
        <v>1334</v>
      </c>
      <c r="C167" s="4" t="s">
        <v>1551</v>
      </c>
      <c r="D167" s="31">
        <v>61</v>
      </c>
      <c r="E167" s="34" t="s">
        <v>1350</v>
      </c>
    </row>
    <row r="168" spans="1:5" ht="12">
      <c r="A168" s="48" t="s">
        <v>1333</v>
      </c>
      <c r="B168" s="54" t="s">
        <v>1334</v>
      </c>
      <c r="C168" s="4" t="s">
        <v>1551</v>
      </c>
      <c r="D168" s="55">
        <v>579</v>
      </c>
      <c r="E168" s="50" t="s">
        <v>1351</v>
      </c>
    </row>
    <row r="169" spans="1:5" ht="12">
      <c r="A169" s="48" t="s">
        <v>1333</v>
      </c>
      <c r="B169" s="54" t="s">
        <v>1334</v>
      </c>
      <c r="C169" s="4" t="s">
        <v>1551</v>
      </c>
      <c r="D169" s="31">
        <v>62</v>
      </c>
      <c r="E169" s="34" t="s">
        <v>1352</v>
      </c>
    </row>
    <row r="170" spans="1:5" ht="12">
      <c r="A170" s="48" t="s">
        <v>1333</v>
      </c>
      <c r="B170" s="54" t="s">
        <v>1334</v>
      </c>
      <c r="C170" s="4" t="s">
        <v>1551</v>
      </c>
      <c r="D170" s="31">
        <v>63</v>
      </c>
      <c r="E170" s="34" t="s">
        <v>1353</v>
      </c>
    </row>
    <row r="171" spans="1:5" ht="12">
      <c r="A171" s="48" t="s">
        <v>1333</v>
      </c>
      <c r="B171" s="54" t="s">
        <v>1334</v>
      </c>
      <c r="C171" s="4" t="s">
        <v>1551</v>
      </c>
      <c r="D171" s="31">
        <v>64</v>
      </c>
      <c r="E171" s="34" t="s">
        <v>1354</v>
      </c>
    </row>
    <row r="172" spans="1:5" ht="12">
      <c r="A172" s="48" t="s">
        <v>1333</v>
      </c>
      <c r="B172" s="54" t="s">
        <v>1334</v>
      </c>
      <c r="C172" s="4" t="s">
        <v>1551</v>
      </c>
      <c r="D172" s="31">
        <v>65</v>
      </c>
      <c r="E172" s="34" t="s">
        <v>1355</v>
      </c>
    </row>
    <row r="173" spans="1:5" ht="12">
      <c r="A173" s="48" t="s">
        <v>1333</v>
      </c>
      <c r="B173" s="54" t="s">
        <v>1334</v>
      </c>
      <c r="C173" s="4" t="s">
        <v>1551</v>
      </c>
      <c r="D173" s="31">
        <v>302</v>
      </c>
      <c r="E173" s="34" t="s">
        <v>1356</v>
      </c>
    </row>
    <row r="174" spans="1:5" ht="12">
      <c r="A174" s="48" t="s">
        <v>1333</v>
      </c>
      <c r="B174" s="54" t="s">
        <v>1334</v>
      </c>
      <c r="C174" s="4" t="s">
        <v>1551</v>
      </c>
      <c r="D174" s="31">
        <v>66</v>
      </c>
      <c r="E174" s="34" t="s">
        <v>1357</v>
      </c>
    </row>
    <row r="175" spans="1:5" ht="12">
      <c r="A175" s="48" t="s">
        <v>1333</v>
      </c>
      <c r="B175" s="54" t="s">
        <v>1334</v>
      </c>
      <c r="C175" s="4" t="s">
        <v>1551</v>
      </c>
      <c r="D175" s="55">
        <v>580</v>
      </c>
      <c r="E175" s="50" t="s">
        <v>1358</v>
      </c>
    </row>
    <row r="176" spans="1:5" ht="12">
      <c r="A176" s="48" t="s">
        <v>1333</v>
      </c>
      <c r="B176" s="54" t="s">
        <v>1334</v>
      </c>
      <c r="C176" s="4" t="s">
        <v>1551</v>
      </c>
      <c r="D176" s="31">
        <v>70</v>
      </c>
      <c r="E176" s="34" t="s">
        <v>1359</v>
      </c>
    </row>
    <row r="177" spans="1:5" ht="12">
      <c r="A177" s="48" t="s">
        <v>1333</v>
      </c>
      <c r="B177" s="54" t="s">
        <v>1334</v>
      </c>
      <c r="C177" s="4" t="s">
        <v>1551</v>
      </c>
      <c r="D177" s="31">
        <v>67</v>
      </c>
      <c r="E177" s="34" t="s">
        <v>1360</v>
      </c>
    </row>
    <row r="178" spans="1:5" ht="12">
      <c r="A178" s="48" t="s">
        <v>1333</v>
      </c>
      <c r="B178" s="54" t="s">
        <v>1334</v>
      </c>
      <c r="C178" s="4" t="s">
        <v>1551</v>
      </c>
      <c r="D178" s="31">
        <v>69</v>
      </c>
      <c r="E178" s="34" t="s">
        <v>1361</v>
      </c>
    </row>
    <row r="179" spans="1:5" ht="12">
      <c r="A179" s="48" t="s">
        <v>1333</v>
      </c>
      <c r="B179" s="54" t="s">
        <v>1334</v>
      </c>
      <c r="C179" s="4" t="s">
        <v>1551</v>
      </c>
      <c r="D179" s="55">
        <v>581</v>
      </c>
      <c r="E179" s="50" t="s">
        <v>1362</v>
      </c>
    </row>
    <row r="180" spans="1:5" ht="12">
      <c r="A180" s="48" t="s">
        <v>1333</v>
      </c>
      <c r="B180" s="54" t="s">
        <v>1334</v>
      </c>
      <c r="C180" s="4" t="s">
        <v>1551</v>
      </c>
      <c r="D180" s="31">
        <v>301</v>
      </c>
      <c r="E180" s="34" t="s">
        <v>1363</v>
      </c>
    </row>
    <row r="181" spans="1:5" ht="12">
      <c r="A181" s="48" t="s">
        <v>1333</v>
      </c>
      <c r="B181" s="54" t="s">
        <v>1334</v>
      </c>
      <c r="C181" s="4" t="s">
        <v>1551</v>
      </c>
      <c r="D181" s="31">
        <v>303</v>
      </c>
      <c r="E181" s="34" t="s">
        <v>1364</v>
      </c>
    </row>
    <row r="182" spans="1:5" ht="12">
      <c r="A182" s="48" t="s">
        <v>1333</v>
      </c>
      <c r="B182" s="54" t="s">
        <v>1334</v>
      </c>
      <c r="C182" s="4" t="s">
        <v>1551</v>
      </c>
      <c r="D182" s="31">
        <v>68</v>
      </c>
      <c r="E182" s="34" t="s">
        <v>1365</v>
      </c>
    </row>
    <row r="183" spans="1:5" ht="12">
      <c r="A183" s="48" t="s">
        <v>1333</v>
      </c>
      <c r="B183" s="54" t="s">
        <v>1334</v>
      </c>
      <c r="C183" s="4" t="s">
        <v>1551</v>
      </c>
      <c r="D183" s="31">
        <v>71</v>
      </c>
      <c r="E183" s="34" t="s">
        <v>1366</v>
      </c>
    </row>
    <row r="184" spans="1:5" ht="12">
      <c r="A184" s="48" t="s">
        <v>1333</v>
      </c>
      <c r="B184" s="54" t="s">
        <v>1334</v>
      </c>
      <c r="C184" s="4" t="s">
        <v>1551</v>
      </c>
      <c r="D184" s="31">
        <v>72</v>
      </c>
      <c r="E184" s="34" t="s">
        <v>1367</v>
      </c>
    </row>
    <row r="185" spans="1:5" ht="12">
      <c r="A185" s="48" t="s">
        <v>1368</v>
      </c>
      <c r="B185" s="54" t="s">
        <v>1369</v>
      </c>
      <c r="C185" s="4" t="s">
        <v>1551</v>
      </c>
      <c r="D185" s="31">
        <v>87</v>
      </c>
      <c r="E185" s="34" t="s">
        <v>1370</v>
      </c>
    </row>
    <row r="186" spans="1:5" ht="12">
      <c r="A186" s="48" t="s">
        <v>1368</v>
      </c>
      <c r="B186" s="54" t="s">
        <v>1369</v>
      </c>
      <c r="C186" s="4" t="s">
        <v>1551</v>
      </c>
      <c r="D186" s="31">
        <v>88</v>
      </c>
      <c r="E186" s="34" t="s">
        <v>1371</v>
      </c>
    </row>
    <row r="187" spans="1:5" ht="12">
      <c r="A187" s="48" t="s">
        <v>1368</v>
      </c>
      <c r="B187" s="54" t="s">
        <v>1369</v>
      </c>
      <c r="C187" s="4" t="s">
        <v>1551</v>
      </c>
      <c r="D187" s="31">
        <v>89</v>
      </c>
      <c r="E187" s="34" t="s">
        <v>1372</v>
      </c>
    </row>
    <row r="188" spans="1:5" ht="12">
      <c r="A188" s="48" t="s">
        <v>1368</v>
      </c>
      <c r="B188" s="54" t="s">
        <v>1369</v>
      </c>
      <c r="C188" s="4" t="s">
        <v>1551</v>
      </c>
      <c r="D188" s="31">
        <v>90</v>
      </c>
      <c r="E188" s="34" t="s">
        <v>1373</v>
      </c>
    </row>
    <row r="189" spans="1:5" ht="12">
      <c r="A189" s="48" t="s">
        <v>1368</v>
      </c>
      <c r="B189" s="54" t="s">
        <v>1369</v>
      </c>
      <c r="C189" s="4" t="s">
        <v>1551</v>
      </c>
      <c r="D189" s="31">
        <v>91</v>
      </c>
      <c r="E189" s="34" t="s">
        <v>1374</v>
      </c>
    </row>
    <row r="190" spans="1:5" ht="12">
      <c r="A190" s="48" t="s">
        <v>1368</v>
      </c>
      <c r="B190" s="54" t="s">
        <v>1369</v>
      </c>
      <c r="C190" s="4" t="s">
        <v>1551</v>
      </c>
      <c r="D190" s="31">
        <v>501</v>
      </c>
      <c r="E190" s="34" t="s">
        <v>1415</v>
      </c>
    </row>
    <row r="191" spans="1:5" ht="12">
      <c r="A191" s="48" t="s">
        <v>1368</v>
      </c>
      <c r="B191" s="54" t="s">
        <v>1369</v>
      </c>
      <c r="C191" s="4" t="s">
        <v>1551</v>
      </c>
      <c r="D191" s="31">
        <v>92</v>
      </c>
      <c r="E191" s="34" t="s">
        <v>1375</v>
      </c>
    </row>
    <row r="192" spans="1:5" ht="12">
      <c r="A192" s="48" t="s">
        <v>1368</v>
      </c>
      <c r="B192" s="54" t="s">
        <v>1369</v>
      </c>
      <c r="C192" s="4" t="s">
        <v>1551</v>
      </c>
      <c r="D192" s="31">
        <v>93</v>
      </c>
      <c r="E192" s="34" t="s">
        <v>1376</v>
      </c>
    </row>
    <row r="193" spans="1:5" ht="12">
      <c r="A193" s="48" t="s">
        <v>1377</v>
      </c>
      <c r="B193" s="54" t="s">
        <v>1378</v>
      </c>
      <c r="C193" s="4" t="s">
        <v>1551</v>
      </c>
      <c r="D193" s="31">
        <v>73</v>
      </c>
      <c r="E193" s="34" t="s">
        <v>1379</v>
      </c>
    </row>
    <row r="194" spans="1:5" ht="12">
      <c r="A194" s="48" t="s">
        <v>1377</v>
      </c>
      <c r="B194" s="54" t="s">
        <v>1378</v>
      </c>
      <c r="C194" s="4" t="s">
        <v>1551</v>
      </c>
      <c r="D194" s="31"/>
      <c r="E194" s="34" t="s">
        <v>1380</v>
      </c>
    </row>
    <row r="195" spans="1:5" ht="12">
      <c r="A195" s="48" t="s">
        <v>1377</v>
      </c>
      <c r="B195" s="54" t="s">
        <v>1378</v>
      </c>
      <c r="C195" s="4" t="s">
        <v>1551</v>
      </c>
      <c r="D195" s="31"/>
      <c r="E195" s="34" t="s">
        <v>1381</v>
      </c>
    </row>
    <row r="196" spans="1:5" ht="12">
      <c r="A196" s="48" t="s">
        <v>1377</v>
      </c>
      <c r="B196" s="54" t="s">
        <v>1378</v>
      </c>
      <c r="C196" s="4" t="s">
        <v>1551</v>
      </c>
      <c r="D196" s="31"/>
      <c r="E196" s="34"/>
    </row>
    <row r="197" spans="1:5" ht="12">
      <c r="A197" s="48" t="s">
        <v>1377</v>
      </c>
      <c r="B197" s="54" t="s">
        <v>1378</v>
      </c>
      <c r="C197" s="4" t="s">
        <v>1551</v>
      </c>
      <c r="D197" s="31"/>
      <c r="E197" s="34"/>
    </row>
    <row r="198" spans="1:5" ht="12">
      <c r="A198" s="48" t="s">
        <v>1377</v>
      </c>
      <c r="B198" s="54" t="s">
        <v>1378</v>
      </c>
      <c r="C198" s="4" t="s">
        <v>1551</v>
      </c>
      <c r="D198" s="31"/>
      <c r="E198" s="34"/>
    </row>
    <row r="199" spans="1:5" ht="12">
      <c r="A199" s="48" t="s">
        <v>1377</v>
      </c>
      <c r="B199" s="54" t="s">
        <v>1378</v>
      </c>
      <c r="C199" s="4" t="s">
        <v>1551</v>
      </c>
      <c r="D199" s="31">
        <v>74</v>
      </c>
      <c r="E199" s="34" t="s">
        <v>1382</v>
      </c>
    </row>
    <row r="200" spans="1:5" ht="12">
      <c r="A200" s="48" t="s">
        <v>1377</v>
      </c>
      <c r="B200" s="54" t="s">
        <v>1378</v>
      </c>
      <c r="C200" s="4" t="s">
        <v>1551</v>
      </c>
      <c r="D200" s="31">
        <v>76</v>
      </c>
      <c r="E200" s="34" t="s">
        <v>1383</v>
      </c>
    </row>
    <row r="201" spans="1:5" ht="12">
      <c r="A201" s="48" t="s">
        <v>1377</v>
      </c>
      <c r="B201" s="54" t="s">
        <v>1378</v>
      </c>
      <c r="C201" s="4" t="s">
        <v>1551</v>
      </c>
      <c r="D201" s="31">
        <v>77</v>
      </c>
      <c r="E201" s="34" t="s">
        <v>1384</v>
      </c>
    </row>
    <row r="202" spans="1:5" ht="12">
      <c r="A202" s="48" t="s">
        <v>1377</v>
      </c>
      <c r="B202" s="54" t="s">
        <v>1378</v>
      </c>
      <c r="C202" s="4" t="s">
        <v>1551</v>
      </c>
      <c r="D202" s="31">
        <v>78</v>
      </c>
      <c r="E202" s="34" t="s">
        <v>1385</v>
      </c>
    </row>
    <row r="203" spans="1:5" ht="12">
      <c r="A203" s="48" t="s">
        <v>1377</v>
      </c>
      <c r="B203" s="54" t="s">
        <v>1378</v>
      </c>
      <c r="C203" s="4" t="s">
        <v>1551</v>
      </c>
      <c r="D203" s="31">
        <v>75</v>
      </c>
      <c r="E203" s="34" t="s">
        <v>1386</v>
      </c>
    </row>
    <row r="204" spans="1:5" ht="12">
      <c r="A204" s="48" t="s">
        <v>1377</v>
      </c>
      <c r="B204" s="54" t="s">
        <v>1378</v>
      </c>
      <c r="C204" s="4" t="s">
        <v>1551</v>
      </c>
      <c r="D204" s="55">
        <v>582</v>
      </c>
      <c r="E204" s="56" t="s">
        <v>1387</v>
      </c>
    </row>
    <row r="205" spans="1:5" ht="12">
      <c r="A205" s="48" t="s">
        <v>1388</v>
      </c>
      <c r="B205" s="54" t="s">
        <v>1389</v>
      </c>
      <c r="C205" s="4" t="s">
        <v>1551</v>
      </c>
      <c r="D205" s="31">
        <v>79</v>
      </c>
      <c r="E205" s="34" t="s">
        <v>1390</v>
      </c>
    </row>
    <row r="206" spans="1:5" ht="12">
      <c r="A206" s="48" t="s">
        <v>1388</v>
      </c>
      <c r="B206" s="54" t="s">
        <v>1389</v>
      </c>
      <c r="C206" s="4" t="s">
        <v>1551</v>
      </c>
      <c r="D206" s="55">
        <v>583</v>
      </c>
      <c r="E206" s="50" t="s">
        <v>1391</v>
      </c>
    </row>
    <row r="207" spans="1:5" ht="12">
      <c r="A207" s="48" t="s">
        <v>1388</v>
      </c>
      <c r="B207" s="54" t="s">
        <v>1389</v>
      </c>
      <c r="C207" s="4" t="s">
        <v>1551</v>
      </c>
      <c r="D207" s="55">
        <v>584</v>
      </c>
      <c r="E207" s="50" t="s">
        <v>1392</v>
      </c>
    </row>
    <row r="208" spans="1:5" ht="12">
      <c r="A208" s="48" t="s">
        <v>1388</v>
      </c>
      <c r="B208" s="54" t="s">
        <v>1389</v>
      </c>
      <c r="C208" s="4" t="s">
        <v>1551</v>
      </c>
      <c r="D208" s="31">
        <v>80</v>
      </c>
      <c r="E208" s="34" t="s">
        <v>1393</v>
      </c>
    </row>
    <row r="209" spans="1:5" ht="12">
      <c r="A209" s="48" t="s">
        <v>1388</v>
      </c>
      <c r="B209" s="54" t="s">
        <v>1389</v>
      </c>
      <c r="C209" s="4" t="s">
        <v>1551</v>
      </c>
      <c r="D209" s="31">
        <v>81</v>
      </c>
      <c r="E209" s="34" t="s">
        <v>1220</v>
      </c>
    </row>
    <row r="210" spans="1:5" ht="12">
      <c r="A210" s="48" t="s">
        <v>1388</v>
      </c>
      <c r="B210" s="54" t="s">
        <v>1389</v>
      </c>
      <c r="C210" s="4" t="s">
        <v>1551</v>
      </c>
      <c r="D210" s="31">
        <v>82</v>
      </c>
      <c r="E210" s="34" t="s">
        <v>1221</v>
      </c>
    </row>
    <row r="211" spans="1:5" ht="12">
      <c r="A211" s="48" t="s">
        <v>1388</v>
      </c>
      <c r="B211" s="54" t="s">
        <v>1389</v>
      </c>
      <c r="C211" s="4" t="s">
        <v>1551</v>
      </c>
      <c r="D211" s="31">
        <v>83</v>
      </c>
      <c r="E211" s="34" t="s">
        <v>1222</v>
      </c>
    </row>
    <row r="212" spans="1:5" ht="12">
      <c r="A212" s="48" t="s">
        <v>1388</v>
      </c>
      <c r="B212" s="54" t="s">
        <v>1389</v>
      </c>
      <c r="C212" s="4" t="s">
        <v>1551</v>
      </c>
      <c r="D212" s="31">
        <v>84</v>
      </c>
      <c r="E212" s="57" t="s">
        <v>1223</v>
      </c>
    </row>
    <row r="213" spans="1:5" ht="12">
      <c r="A213" s="48" t="s">
        <v>1388</v>
      </c>
      <c r="B213" s="54" t="s">
        <v>1389</v>
      </c>
      <c r="C213" s="4" t="s">
        <v>1551</v>
      </c>
      <c r="D213" s="31">
        <v>85</v>
      </c>
      <c r="E213" s="34" t="s">
        <v>1224</v>
      </c>
    </row>
    <row r="214" spans="1:5" ht="12">
      <c r="A214" s="48" t="s">
        <v>1388</v>
      </c>
      <c r="B214" s="54" t="s">
        <v>1389</v>
      </c>
      <c r="C214" s="4" t="s">
        <v>1551</v>
      </c>
      <c r="D214" s="31"/>
      <c r="E214" s="34" t="s">
        <v>1225</v>
      </c>
    </row>
    <row r="215" spans="1:5" ht="12">
      <c r="A215" s="48" t="s">
        <v>1388</v>
      </c>
      <c r="B215" s="54" t="s">
        <v>1389</v>
      </c>
      <c r="C215" s="4" t="s">
        <v>1551</v>
      </c>
      <c r="D215" s="31">
        <v>86</v>
      </c>
      <c r="E215" s="34" t="s">
        <v>1475</v>
      </c>
    </row>
    <row r="216" spans="1:5" ht="12">
      <c r="A216" s="48" t="s">
        <v>1226</v>
      </c>
      <c r="B216" s="58" t="s">
        <v>1227</v>
      </c>
      <c r="C216" s="4" t="s">
        <v>1551</v>
      </c>
      <c r="D216" s="31">
        <v>454</v>
      </c>
      <c r="E216" s="34" t="s">
        <v>1228</v>
      </c>
    </row>
    <row r="217" spans="1:5" ht="12">
      <c r="A217" s="48" t="s">
        <v>1226</v>
      </c>
      <c r="B217" s="58" t="s">
        <v>1227</v>
      </c>
      <c r="C217" s="4" t="s">
        <v>1551</v>
      </c>
      <c r="D217" s="31">
        <v>459</v>
      </c>
      <c r="E217" s="34" t="s">
        <v>1229</v>
      </c>
    </row>
    <row r="218" spans="1:5" ht="12">
      <c r="A218" s="48" t="s">
        <v>1226</v>
      </c>
      <c r="B218" s="58" t="s">
        <v>1227</v>
      </c>
      <c r="C218" s="4" t="s">
        <v>1551</v>
      </c>
      <c r="D218" s="31">
        <v>457</v>
      </c>
      <c r="E218" s="34" t="s">
        <v>1230</v>
      </c>
    </row>
    <row r="219" spans="1:5" ht="12">
      <c r="A219" s="48" t="s">
        <v>1226</v>
      </c>
      <c r="B219" s="58" t="s">
        <v>1227</v>
      </c>
      <c r="C219" s="4" t="s">
        <v>1551</v>
      </c>
      <c r="D219" s="31">
        <v>462</v>
      </c>
      <c r="E219" s="34" t="s">
        <v>1231</v>
      </c>
    </row>
    <row r="220" spans="1:5" ht="12">
      <c r="A220" s="48" t="s">
        <v>1226</v>
      </c>
      <c r="B220" s="58" t="s">
        <v>1227</v>
      </c>
      <c r="C220" s="4" t="s">
        <v>1551</v>
      </c>
      <c r="D220" s="31">
        <v>466</v>
      </c>
      <c r="E220" s="34" t="s">
        <v>1232</v>
      </c>
    </row>
    <row r="221" spans="1:5" ht="12">
      <c r="A221" s="48" t="s">
        <v>1226</v>
      </c>
      <c r="B221" s="58" t="s">
        <v>1227</v>
      </c>
      <c r="C221" s="4" t="s">
        <v>1551</v>
      </c>
      <c r="D221" s="31">
        <v>461</v>
      </c>
      <c r="E221" s="34" t="s">
        <v>1233</v>
      </c>
    </row>
    <row r="222" spans="1:5" ht="12">
      <c r="A222" s="48" t="s">
        <v>1226</v>
      </c>
      <c r="B222" s="58" t="s">
        <v>1227</v>
      </c>
      <c r="C222" s="4" t="s">
        <v>1551</v>
      </c>
      <c r="D222" s="31">
        <v>460</v>
      </c>
      <c r="E222" s="34" t="s">
        <v>1234</v>
      </c>
    </row>
    <row r="223" spans="1:5" ht="12">
      <c r="A223" s="48" t="s">
        <v>1226</v>
      </c>
      <c r="B223" s="58" t="s">
        <v>1227</v>
      </c>
      <c r="C223" s="4" t="s">
        <v>1551</v>
      </c>
      <c r="D223" s="31">
        <v>467</v>
      </c>
      <c r="E223" s="34" t="s">
        <v>1235</v>
      </c>
    </row>
    <row r="224" spans="1:5" ht="12">
      <c r="A224" s="48" t="s">
        <v>1226</v>
      </c>
      <c r="B224" s="58" t="s">
        <v>1227</v>
      </c>
      <c r="C224" s="4" t="s">
        <v>1551</v>
      </c>
      <c r="D224" s="31">
        <v>463</v>
      </c>
      <c r="E224" s="34" t="s">
        <v>1236</v>
      </c>
    </row>
    <row r="225" spans="1:5" ht="12">
      <c r="A225" s="48" t="s">
        <v>1226</v>
      </c>
      <c r="B225" s="58" t="s">
        <v>1227</v>
      </c>
      <c r="C225" s="4" t="s">
        <v>1551</v>
      </c>
      <c r="D225" s="31">
        <v>464</v>
      </c>
      <c r="E225" s="34" t="s">
        <v>1237</v>
      </c>
    </row>
    <row r="226" spans="1:5" ht="12">
      <c r="A226" s="48" t="s">
        <v>1226</v>
      </c>
      <c r="B226" s="58" t="s">
        <v>1227</v>
      </c>
      <c r="C226" s="4" t="s">
        <v>1551</v>
      </c>
      <c r="D226" s="31">
        <v>452</v>
      </c>
      <c r="E226" s="34" t="s">
        <v>1238</v>
      </c>
    </row>
    <row r="227" spans="1:5" ht="12">
      <c r="A227" s="48" t="s">
        <v>1226</v>
      </c>
      <c r="B227" s="58" t="s">
        <v>1227</v>
      </c>
      <c r="C227" s="4" t="s">
        <v>1551</v>
      </c>
      <c r="D227" s="31">
        <v>453</v>
      </c>
      <c r="E227" s="34" t="s">
        <v>1239</v>
      </c>
    </row>
    <row r="228" spans="1:5" ht="12">
      <c r="A228" s="48" t="s">
        <v>1226</v>
      </c>
      <c r="B228" s="58" t="s">
        <v>1227</v>
      </c>
      <c r="C228" s="4" t="s">
        <v>1551</v>
      </c>
      <c r="D228" s="31">
        <v>451</v>
      </c>
      <c r="E228" s="34" t="s">
        <v>1240</v>
      </c>
    </row>
    <row r="229" spans="1:5" ht="12">
      <c r="A229" s="48" t="s">
        <v>1226</v>
      </c>
      <c r="B229" s="58" t="s">
        <v>1227</v>
      </c>
      <c r="C229" s="4" t="s">
        <v>1551</v>
      </c>
      <c r="D229" s="31">
        <v>456</v>
      </c>
      <c r="E229" s="34" t="s">
        <v>1241</v>
      </c>
    </row>
    <row r="230" spans="1:5" ht="12">
      <c r="A230" s="48" t="s">
        <v>1226</v>
      </c>
      <c r="B230" s="58" t="s">
        <v>1227</v>
      </c>
      <c r="C230" s="4" t="s">
        <v>1551</v>
      </c>
      <c r="D230" s="31">
        <v>450</v>
      </c>
      <c r="E230" s="34" t="s">
        <v>1242</v>
      </c>
    </row>
    <row r="231" spans="1:5" ht="12">
      <c r="A231" s="48" t="s">
        <v>1226</v>
      </c>
      <c r="B231" s="58" t="s">
        <v>1227</v>
      </c>
      <c r="C231" s="4" t="s">
        <v>1551</v>
      </c>
      <c r="D231" s="31">
        <v>458</v>
      </c>
      <c r="E231" s="34" t="s">
        <v>1243</v>
      </c>
    </row>
    <row r="232" spans="1:5" ht="12">
      <c r="A232" s="48" t="s">
        <v>1226</v>
      </c>
      <c r="B232" s="58" t="s">
        <v>1227</v>
      </c>
      <c r="C232" s="4" t="s">
        <v>1551</v>
      </c>
      <c r="D232" s="31">
        <v>465</v>
      </c>
      <c r="E232" s="34" t="s">
        <v>1244</v>
      </c>
    </row>
    <row r="233" spans="1:5" ht="12">
      <c r="A233" s="48" t="s">
        <v>1226</v>
      </c>
      <c r="B233" s="58" t="s">
        <v>1227</v>
      </c>
      <c r="C233" s="4" t="s">
        <v>1551</v>
      </c>
      <c r="D233" s="31">
        <v>455</v>
      </c>
      <c r="E233" s="34" t="s">
        <v>1245</v>
      </c>
    </row>
    <row r="234" spans="1:5" ht="12">
      <c r="A234" s="48" t="s">
        <v>1246</v>
      </c>
      <c r="B234" s="58" t="s">
        <v>1247</v>
      </c>
      <c r="C234" s="4" t="s">
        <v>1551</v>
      </c>
      <c r="D234" s="31">
        <v>1</v>
      </c>
      <c r="E234" s="34" t="s">
        <v>1484</v>
      </c>
    </row>
    <row r="235" spans="1:5" ht="12">
      <c r="A235" s="48" t="s">
        <v>1246</v>
      </c>
      <c r="B235" s="58" t="s">
        <v>1247</v>
      </c>
      <c r="C235" s="4" t="s">
        <v>1551</v>
      </c>
      <c r="D235" s="31">
        <v>2</v>
      </c>
      <c r="E235" s="34" t="s">
        <v>1248</v>
      </c>
    </row>
    <row r="236" spans="1:5" ht="12">
      <c r="A236" s="48" t="s">
        <v>1246</v>
      </c>
      <c r="B236" s="58" t="s">
        <v>1247</v>
      </c>
      <c r="C236" s="4" t="s">
        <v>1551</v>
      </c>
      <c r="D236" s="31">
        <v>3</v>
      </c>
      <c r="E236" s="34" t="s">
        <v>1249</v>
      </c>
    </row>
    <row r="237" spans="1:5" ht="12">
      <c r="A237" s="48" t="s">
        <v>1246</v>
      </c>
      <c r="B237" s="58" t="s">
        <v>1247</v>
      </c>
      <c r="C237" s="4" t="s">
        <v>1551</v>
      </c>
      <c r="D237" s="31"/>
      <c r="E237" s="34" t="s">
        <v>1250</v>
      </c>
    </row>
    <row r="238" spans="1:5" ht="12">
      <c r="A238" s="48" t="s">
        <v>1246</v>
      </c>
      <c r="B238" s="58" t="s">
        <v>1247</v>
      </c>
      <c r="C238" s="4" t="s">
        <v>1551</v>
      </c>
      <c r="D238" s="31"/>
      <c r="E238" s="34" t="s">
        <v>1251</v>
      </c>
    </row>
    <row r="239" spans="1:5" ht="12">
      <c r="A239" s="48" t="s">
        <v>1246</v>
      </c>
      <c r="B239" s="58" t="s">
        <v>1247</v>
      </c>
      <c r="C239" s="4" t="s">
        <v>1551</v>
      </c>
      <c r="D239" s="31"/>
      <c r="E239" s="34" t="s">
        <v>1252</v>
      </c>
    </row>
    <row r="240" spans="1:5" ht="12">
      <c r="A240" s="48" t="s">
        <v>1246</v>
      </c>
      <c r="B240" s="58" t="s">
        <v>1247</v>
      </c>
      <c r="C240" s="4" t="s">
        <v>1551</v>
      </c>
      <c r="D240" s="31"/>
      <c r="E240" s="34" t="s">
        <v>1253</v>
      </c>
    </row>
    <row r="241" spans="1:5" ht="12">
      <c r="A241" s="48" t="s">
        <v>1246</v>
      </c>
      <c r="B241" s="58" t="s">
        <v>1247</v>
      </c>
      <c r="C241" s="4" t="s">
        <v>1551</v>
      </c>
      <c r="D241" s="31">
        <v>4</v>
      </c>
      <c r="E241" s="57" t="s">
        <v>1254</v>
      </c>
    </row>
    <row r="242" spans="1:5" ht="12">
      <c r="A242" s="48" t="s">
        <v>1246</v>
      </c>
      <c r="B242" s="58" t="s">
        <v>1247</v>
      </c>
      <c r="C242" s="4" t="s">
        <v>1551</v>
      </c>
      <c r="D242" s="31">
        <v>5</v>
      </c>
      <c r="E242" s="34" t="s">
        <v>1255</v>
      </c>
    </row>
    <row r="243" spans="1:5" ht="12">
      <c r="A243" s="48" t="s">
        <v>1246</v>
      </c>
      <c r="B243" s="58" t="s">
        <v>1247</v>
      </c>
      <c r="C243" s="4" t="s">
        <v>1551</v>
      </c>
      <c r="D243" s="59">
        <v>585</v>
      </c>
      <c r="E243" s="60" t="s">
        <v>1831</v>
      </c>
    </row>
    <row r="244" spans="1:5" ht="12">
      <c r="A244" s="48" t="s">
        <v>1246</v>
      </c>
      <c r="B244" s="58" t="s">
        <v>1247</v>
      </c>
      <c r="C244" s="4" t="s">
        <v>1551</v>
      </c>
      <c r="D244" s="59"/>
      <c r="E244" s="60" t="s">
        <v>1225</v>
      </c>
    </row>
    <row r="245" spans="1:5" ht="12">
      <c r="A245" s="48" t="s">
        <v>1246</v>
      </c>
      <c r="B245" s="58" t="s">
        <v>1247</v>
      </c>
      <c r="C245" s="4" t="s">
        <v>1551</v>
      </c>
      <c r="D245" s="31">
        <v>6</v>
      </c>
      <c r="E245" s="57" t="s">
        <v>1256</v>
      </c>
    </row>
    <row r="246" spans="1:5" ht="12">
      <c r="A246" s="48" t="s">
        <v>1257</v>
      </c>
      <c r="B246" s="58" t="s">
        <v>1258</v>
      </c>
      <c r="C246" s="4" t="s">
        <v>1551</v>
      </c>
      <c r="D246" s="31">
        <v>520</v>
      </c>
      <c r="E246" s="32" t="s">
        <v>1259</v>
      </c>
    </row>
    <row r="247" spans="1:5" ht="12">
      <c r="A247" s="48" t="s">
        <v>1257</v>
      </c>
      <c r="B247" s="58" t="s">
        <v>1258</v>
      </c>
      <c r="C247" s="4" t="s">
        <v>1551</v>
      </c>
      <c r="D247" s="31">
        <v>521</v>
      </c>
      <c r="E247" s="32" t="s">
        <v>1427</v>
      </c>
    </row>
    <row r="248" spans="1:5" ht="12">
      <c r="A248" s="48" t="s">
        <v>1257</v>
      </c>
      <c r="B248" s="58" t="s">
        <v>1258</v>
      </c>
      <c r="C248" s="4" t="s">
        <v>1551</v>
      </c>
      <c r="D248" s="31">
        <v>522</v>
      </c>
      <c r="E248" s="32" t="s">
        <v>1260</v>
      </c>
    </row>
    <row r="249" spans="1:5" ht="12">
      <c r="A249" s="48" t="s">
        <v>1257</v>
      </c>
      <c r="B249" s="58" t="s">
        <v>1258</v>
      </c>
      <c r="C249" s="4" t="s">
        <v>1551</v>
      </c>
      <c r="D249" s="31">
        <v>523</v>
      </c>
      <c r="E249" s="61" t="s">
        <v>1261</v>
      </c>
    </row>
    <row r="250" spans="1:5" ht="12">
      <c r="A250" s="48" t="s">
        <v>1257</v>
      </c>
      <c r="B250" s="58" t="s">
        <v>1258</v>
      </c>
      <c r="C250" s="4" t="s">
        <v>1551</v>
      </c>
      <c r="D250" s="31">
        <v>524</v>
      </c>
      <c r="E250" s="32" t="s">
        <v>1262</v>
      </c>
    </row>
    <row r="251" spans="1:5" ht="12">
      <c r="A251" s="48" t="s">
        <v>1257</v>
      </c>
      <c r="B251" s="58" t="s">
        <v>1258</v>
      </c>
      <c r="C251" s="4" t="s">
        <v>1551</v>
      </c>
      <c r="D251" s="31">
        <v>525</v>
      </c>
      <c r="E251" s="32" t="s">
        <v>1263</v>
      </c>
    </row>
    <row r="252" spans="1:5" ht="12">
      <c r="A252" s="48" t="s">
        <v>1257</v>
      </c>
      <c r="B252" s="58" t="s">
        <v>1258</v>
      </c>
      <c r="C252" s="4" t="s">
        <v>1551</v>
      </c>
      <c r="D252" s="31">
        <v>526</v>
      </c>
      <c r="E252" s="32" t="s">
        <v>1264</v>
      </c>
    </row>
    <row r="253" spans="1:5" ht="12">
      <c r="A253" s="48" t="s">
        <v>1257</v>
      </c>
      <c r="B253" s="58" t="s">
        <v>1258</v>
      </c>
      <c r="C253" s="4" t="s">
        <v>1551</v>
      </c>
      <c r="D253" s="31">
        <v>527</v>
      </c>
      <c r="E253" s="32" t="s">
        <v>1265</v>
      </c>
    </row>
    <row r="254" spans="1:5" ht="12">
      <c r="A254" s="48" t="s">
        <v>1257</v>
      </c>
      <c r="B254" s="58" t="s">
        <v>1258</v>
      </c>
      <c r="C254" s="4" t="s">
        <v>1551</v>
      </c>
      <c r="D254" s="31">
        <v>528</v>
      </c>
      <c r="E254" s="61" t="s">
        <v>1266</v>
      </c>
    </row>
    <row r="255" spans="1:5" ht="12">
      <c r="A255" s="48" t="s">
        <v>1257</v>
      </c>
      <c r="B255" s="58" t="s">
        <v>1258</v>
      </c>
      <c r="C255" s="4" t="s">
        <v>1551</v>
      </c>
      <c r="D255" s="31">
        <v>529</v>
      </c>
      <c r="E255" s="32" t="s">
        <v>1267</v>
      </c>
    </row>
    <row r="256" spans="1:5" ht="12">
      <c r="A256" s="48" t="s">
        <v>1257</v>
      </c>
      <c r="B256" s="58" t="s">
        <v>1258</v>
      </c>
      <c r="C256" s="4" t="s">
        <v>1551</v>
      </c>
      <c r="D256" s="31">
        <v>530</v>
      </c>
      <c r="E256" s="32" t="s">
        <v>1268</v>
      </c>
    </row>
    <row r="257" spans="1:5" ht="12">
      <c r="A257" s="48" t="s">
        <v>1257</v>
      </c>
      <c r="B257" s="58" t="s">
        <v>1258</v>
      </c>
      <c r="C257" s="4" t="s">
        <v>1551</v>
      </c>
      <c r="D257" s="31">
        <v>531</v>
      </c>
      <c r="E257" s="32" t="s">
        <v>1269</v>
      </c>
    </row>
    <row r="258" spans="1:5" ht="12">
      <c r="A258" s="48" t="s">
        <v>1257</v>
      </c>
      <c r="B258" s="58" t="s">
        <v>1258</v>
      </c>
      <c r="C258" s="4" t="s">
        <v>1551</v>
      </c>
      <c r="D258" s="31">
        <v>532</v>
      </c>
      <c r="E258" s="61" t="s">
        <v>1270</v>
      </c>
    </row>
    <row r="259" spans="1:5" ht="12">
      <c r="A259" s="48" t="s">
        <v>1257</v>
      </c>
      <c r="B259" s="58" t="s">
        <v>1258</v>
      </c>
      <c r="C259" s="4" t="s">
        <v>1551</v>
      </c>
      <c r="D259" s="31">
        <v>533</v>
      </c>
      <c r="E259" s="32" t="s">
        <v>1271</v>
      </c>
    </row>
    <row r="260" spans="1:5" ht="12">
      <c r="A260" s="48" t="s">
        <v>1257</v>
      </c>
      <c r="B260" s="58" t="s">
        <v>1258</v>
      </c>
      <c r="C260" s="4" t="s">
        <v>1551</v>
      </c>
      <c r="D260" s="31">
        <v>534</v>
      </c>
      <c r="E260" s="32" t="s">
        <v>1429</v>
      </c>
    </row>
    <row r="261" spans="1:5" ht="12">
      <c r="A261" s="48" t="s">
        <v>1257</v>
      </c>
      <c r="B261" s="58" t="s">
        <v>1258</v>
      </c>
      <c r="C261" s="4" t="s">
        <v>1551</v>
      </c>
      <c r="D261" s="31">
        <v>535</v>
      </c>
      <c r="E261" s="32" t="s">
        <v>1415</v>
      </c>
    </row>
    <row r="262" spans="1:5" ht="12">
      <c r="A262" s="48" t="s">
        <v>1272</v>
      </c>
      <c r="B262" s="58" t="s">
        <v>1273</v>
      </c>
      <c r="C262" s="4" t="s">
        <v>1551</v>
      </c>
      <c r="D262" s="31">
        <v>370</v>
      </c>
      <c r="E262" s="34" t="s">
        <v>1427</v>
      </c>
    </row>
    <row r="263" spans="1:5" ht="12">
      <c r="A263" s="48" t="s">
        <v>1272</v>
      </c>
      <c r="B263" s="58" t="s">
        <v>1273</v>
      </c>
      <c r="C263" s="4" t="s">
        <v>1551</v>
      </c>
      <c r="D263" s="31">
        <v>371</v>
      </c>
      <c r="E263" s="34" t="s">
        <v>1274</v>
      </c>
    </row>
    <row r="264" spans="1:5" ht="12">
      <c r="A264" s="48" t="s">
        <v>1272</v>
      </c>
      <c r="B264" s="58" t="s">
        <v>1273</v>
      </c>
      <c r="C264" s="4" t="s">
        <v>1551</v>
      </c>
      <c r="D264" s="31">
        <v>372</v>
      </c>
      <c r="E264" s="34" t="s">
        <v>1275</v>
      </c>
    </row>
    <row r="265" spans="1:5" ht="12">
      <c r="A265" s="48" t="s">
        <v>1272</v>
      </c>
      <c r="B265" s="58" t="s">
        <v>1273</v>
      </c>
      <c r="C265" s="4" t="s">
        <v>1551</v>
      </c>
      <c r="D265" s="31">
        <v>373</v>
      </c>
      <c r="E265" s="34" t="s">
        <v>1276</v>
      </c>
    </row>
    <row r="266" spans="1:5" ht="12">
      <c r="A266" s="48" t="s">
        <v>1272</v>
      </c>
      <c r="B266" s="58" t="s">
        <v>1273</v>
      </c>
      <c r="C266" s="4" t="s">
        <v>1551</v>
      </c>
      <c r="D266" s="31">
        <v>374</v>
      </c>
      <c r="E266" s="34" t="s">
        <v>1277</v>
      </c>
    </row>
    <row r="267" spans="1:5" ht="12">
      <c r="A267" s="48" t="s">
        <v>1272</v>
      </c>
      <c r="B267" s="58" t="s">
        <v>1273</v>
      </c>
      <c r="C267" s="4" t="s">
        <v>1551</v>
      </c>
      <c r="D267" s="31">
        <v>375</v>
      </c>
      <c r="E267" s="34" t="s">
        <v>1278</v>
      </c>
    </row>
    <row r="268" spans="1:5" ht="12">
      <c r="A268" s="48" t="s">
        <v>1272</v>
      </c>
      <c r="B268" s="58" t="s">
        <v>1273</v>
      </c>
      <c r="C268" s="4" t="s">
        <v>1551</v>
      </c>
      <c r="D268" s="31">
        <v>376</v>
      </c>
      <c r="E268" s="34" t="s">
        <v>1279</v>
      </c>
    </row>
    <row r="269" spans="1:5" ht="12">
      <c r="A269" s="48" t="s">
        <v>1272</v>
      </c>
      <c r="B269" s="58" t="s">
        <v>1273</v>
      </c>
      <c r="C269" s="4" t="s">
        <v>1551</v>
      </c>
      <c r="D269" s="31">
        <v>377</v>
      </c>
      <c r="E269" s="34" t="s">
        <v>1679</v>
      </c>
    </row>
    <row r="270" spans="1:5" ht="12">
      <c r="A270" s="48" t="s">
        <v>1272</v>
      </c>
      <c r="B270" s="58" t="s">
        <v>1273</v>
      </c>
      <c r="C270" s="4" t="s">
        <v>1551</v>
      </c>
      <c r="D270" s="31">
        <v>378</v>
      </c>
      <c r="E270" s="34" t="s">
        <v>1280</v>
      </c>
    </row>
    <row r="271" spans="1:5" ht="12">
      <c r="A271" s="48" t="s">
        <v>1272</v>
      </c>
      <c r="B271" s="58" t="s">
        <v>1273</v>
      </c>
      <c r="C271" s="4" t="s">
        <v>1551</v>
      </c>
      <c r="D271" s="31">
        <v>379</v>
      </c>
      <c r="E271" s="34" t="s">
        <v>1281</v>
      </c>
    </row>
    <row r="272" spans="1:5" ht="12">
      <c r="A272" s="48" t="s">
        <v>1272</v>
      </c>
      <c r="B272" s="58" t="s">
        <v>1273</v>
      </c>
      <c r="C272" s="4" t="s">
        <v>1551</v>
      </c>
      <c r="D272" s="31">
        <v>380</v>
      </c>
      <c r="E272" s="34" t="s">
        <v>1282</v>
      </c>
    </row>
    <row r="273" spans="1:5" ht="12">
      <c r="A273" s="48" t="s">
        <v>1283</v>
      </c>
      <c r="B273" s="58" t="s">
        <v>1284</v>
      </c>
      <c r="C273" s="4" t="s">
        <v>1551</v>
      </c>
      <c r="D273" s="31">
        <v>320</v>
      </c>
      <c r="E273" s="34" t="s">
        <v>1285</v>
      </c>
    </row>
    <row r="274" spans="1:5" ht="12">
      <c r="A274" s="48" t="s">
        <v>1283</v>
      </c>
      <c r="B274" s="58" t="s">
        <v>1284</v>
      </c>
      <c r="C274" s="4" t="s">
        <v>1551</v>
      </c>
      <c r="D274" s="31">
        <v>321</v>
      </c>
      <c r="E274" s="34" t="s">
        <v>1286</v>
      </c>
    </row>
    <row r="275" spans="1:5" ht="12">
      <c r="A275" s="48" t="s">
        <v>1283</v>
      </c>
      <c r="B275" s="58" t="s">
        <v>1284</v>
      </c>
      <c r="C275" s="4" t="s">
        <v>1551</v>
      </c>
      <c r="D275" s="31">
        <v>322</v>
      </c>
      <c r="E275" s="34" t="s">
        <v>1287</v>
      </c>
    </row>
    <row r="276" spans="1:5" ht="12">
      <c r="A276" s="48" t="s">
        <v>1283</v>
      </c>
      <c r="B276" s="58" t="s">
        <v>1284</v>
      </c>
      <c r="C276" s="4" t="s">
        <v>1551</v>
      </c>
      <c r="D276" s="31">
        <v>323</v>
      </c>
      <c r="E276" s="34" t="s">
        <v>1427</v>
      </c>
    </row>
    <row r="277" spans="1:5" ht="12">
      <c r="A277" s="48" t="s">
        <v>1283</v>
      </c>
      <c r="B277" s="58" t="s">
        <v>1284</v>
      </c>
      <c r="C277" s="4" t="s">
        <v>1551</v>
      </c>
      <c r="D277" s="31">
        <v>324</v>
      </c>
      <c r="E277" s="34" t="s">
        <v>1433</v>
      </c>
    </row>
    <row r="278" spans="1:5" ht="12">
      <c r="A278" s="48" t="s">
        <v>1283</v>
      </c>
      <c r="B278" s="58" t="s">
        <v>1284</v>
      </c>
      <c r="C278" s="4" t="s">
        <v>1551</v>
      </c>
      <c r="D278" s="31">
        <v>325</v>
      </c>
      <c r="E278" s="34" t="s">
        <v>1288</v>
      </c>
    </row>
    <row r="279" spans="1:5" ht="12">
      <c r="A279" s="48" t="s">
        <v>1283</v>
      </c>
      <c r="B279" s="58" t="s">
        <v>1284</v>
      </c>
      <c r="C279" s="4" t="s">
        <v>1551</v>
      </c>
      <c r="D279" s="31">
        <v>326</v>
      </c>
      <c r="E279" s="34" t="s">
        <v>1289</v>
      </c>
    </row>
    <row r="280" spans="1:5" ht="12">
      <c r="A280" s="48" t="s">
        <v>1283</v>
      </c>
      <c r="B280" s="58" t="s">
        <v>1284</v>
      </c>
      <c r="C280" s="4" t="s">
        <v>1551</v>
      </c>
      <c r="D280" s="31">
        <v>327</v>
      </c>
      <c r="E280" s="34" t="s">
        <v>1290</v>
      </c>
    </row>
    <row r="281" spans="1:5" ht="12">
      <c r="A281" s="48" t="s">
        <v>1283</v>
      </c>
      <c r="B281" s="58" t="s">
        <v>1284</v>
      </c>
      <c r="C281" s="4" t="s">
        <v>1551</v>
      </c>
      <c r="D281" s="31">
        <v>328</v>
      </c>
      <c r="E281" s="34" t="s">
        <v>1291</v>
      </c>
    </row>
    <row r="282" spans="1:5" ht="12">
      <c r="A282" s="48" t="s">
        <v>1283</v>
      </c>
      <c r="B282" s="58" t="s">
        <v>1284</v>
      </c>
      <c r="C282" s="4" t="s">
        <v>1551</v>
      </c>
      <c r="D282" s="31">
        <v>329</v>
      </c>
      <c r="E282" s="34" t="s">
        <v>1292</v>
      </c>
    </row>
    <row r="283" spans="1:5" ht="12">
      <c r="A283" s="48" t="s">
        <v>1283</v>
      </c>
      <c r="B283" s="58" t="s">
        <v>1284</v>
      </c>
      <c r="C283" s="4" t="s">
        <v>1551</v>
      </c>
      <c r="D283" s="31">
        <v>330</v>
      </c>
      <c r="E283" s="34" t="s">
        <v>1293</v>
      </c>
    </row>
    <row r="284" spans="1:5" ht="12">
      <c r="A284" s="48" t="s">
        <v>1283</v>
      </c>
      <c r="B284" s="58" t="s">
        <v>1284</v>
      </c>
      <c r="C284" s="4" t="s">
        <v>1551</v>
      </c>
      <c r="D284" s="31">
        <v>331</v>
      </c>
      <c r="E284" s="34" t="s">
        <v>1294</v>
      </c>
    </row>
    <row r="285" spans="1:5" ht="12">
      <c r="A285" s="48" t="s">
        <v>1283</v>
      </c>
      <c r="B285" s="58" t="s">
        <v>1284</v>
      </c>
      <c r="C285" s="4" t="s">
        <v>1551</v>
      </c>
      <c r="D285" s="31">
        <v>332</v>
      </c>
      <c r="E285" s="34" t="s">
        <v>1295</v>
      </c>
    </row>
    <row r="286" spans="1:5" ht="12">
      <c r="A286" s="48" t="s">
        <v>1283</v>
      </c>
      <c r="B286" s="58" t="s">
        <v>1284</v>
      </c>
      <c r="C286" s="4" t="s">
        <v>1551</v>
      </c>
      <c r="D286" s="31">
        <v>333</v>
      </c>
      <c r="E286" s="34" t="s">
        <v>1296</v>
      </c>
    </row>
    <row r="287" spans="1:5" ht="12">
      <c r="A287" s="48" t="s">
        <v>1283</v>
      </c>
      <c r="B287" s="58" t="s">
        <v>1284</v>
      </c>
      <c r="C287" s="4" t="s">
        <v>1551</v>
      </c>
      <c r="D287" s="31">
        <v>334</v>
      </c>
      <c r="E287" s="34" t="s">
        <v>1297</v>
      </c>
    </row>
    <row r="288" spans="1:5" ht="12">
      <c r="A288" s="48" t="s">
        <v>1283</v>
      </c>
      <c r="B288" s="58" t="s">
        <v>1284</v>
      </c>
      <c r="C288" s="4" t="s">
        <v>1551</v>
      </c>
      <c r="D288" s="31">
        <v>335</v>
      </c>
      <c r="E288" s="34" t="s">
        <v>1298</v>
      </c>
    </row>
    <row r="289" spans="1:5" ht="12">
      <c r="A289" s="48" t="s">
        <v>1283</v>
      </c>
      <c r="B289" s="58" t="s">
        <v>1284</v>
      </c>
      <c r="C289" s="4" t="s">
        <v>1551</v>
      </c>
      <c r="D289" s="31">
        <v>336</v>
      </c>
      <c r="E289" s="34" t="s">
        <v>1299</v>
      </c>
    </row>
    <row r="290" spans="1:5" ht="12">
      <c r="A290" s="48" t="s">
        <v>1283</v>
      </c>
      <c r="B290" s="58" t="s">
        <v>1284</v>
      </c>
      <c r="C290" s="4" t="s">
        <v>1551</v>
      </c>
      <c r="D290" s="31">
        <v>337</v>
      </c>
      <c r="E290" s="34" t="s">
        <v>1300</v>
      </c>
    </row>
    <row r="291" spans="1:5" ht="12">
      <c r="A291" s="48" t="s">
        <v>1283</v>
      </c>
      <c r="B291" s="58" t="s">
        <v>1284</v>
      </c>
      <c r="C291" s="4" t="s">
        <v>1551</v>
      </c>
      <c r="D291" s="31">
        <v>338</v>
      </c>
      <c r="E291" s="34" t="s">
        <v>1301</v>
      </c>
    </row>
    <row r="292" spans="1:5" ht="12">
      <c r="A292" s="48" t="s">
        <v>1283</v>
      </c>
      <c r="B292" s="58" t="s">
        <v>1284</v>
      </c>
      <c r="C292" s="4" t="s">
        <v>1551</v>
      </c>
      <c r="D292" s="31">
        <v>340</v>
      </c>
      <c r="E292" s="34" t="s">
        <v>1302</v>
      </c>
    </row>
    <row r="293" spans="1:5" ht="12">
      <c r="A293" s="48" t="s">
        <v>1283</v>
      </c>
      <c r="B293" s="58" t="s">
        <v>1284</v>
      </c>
      <c r="C293" s="4" t="s">
        <v>1551</v>
      </c>
      <c r="D293" s="31">
        <v>339</v>
      </c>
      <c r="E293" s="34" t="s">
        <v>1154</v>
      </c>
    </row>
    <row r="294" spans="1:5" ht="12">
      <c r="A294" s="48" t="s">
        <v>1155</v>
      </c>
      <c r="B294" s="58" t="s">
        <v>1156</v>
      </c>
      <c r="C294" s="4" t="s">
        <v>1551</v>
      </c>
      <c r="D294" s="31">
        <v>339</v>
      </c>
      <c r="E294" s="34" t="s">
        <v>1157</v>
      </c>
    </row>
    <row r="295" spans="1:5" ht="12">
      <c r="A295" s="48" t="s">
        <v>1155</v>
      </c>
      <c r="B295" s="58" t="s">
        <v>1156</v>
      </c>
      <c r="C295" s="4" t="s">
        <v>1551</v>
      </c>
      <c r="D295" s="31">
        <v>350</v>
      </c>
      <c r="E295" s="34" t="s">
        <v>1158</v>
      </c>
    </row>
    <row r="296" spans="1:5" ht="12">
      <c r="A296" s="48" t="s">
        <v>1155</v>
      </c>
      <c r="B296" s="58" t="s">
        <v>1156</v>
      </c>
      <c r="C296" s="4" t="s">
        <v>1551</v>
      </c>
      <c r="D296" s="31">
        <v>351</v>
      </c>
      <c r="E296" s="34" t="s">
        <v>1159</v>
      </c>
    </row>
    <row r="297" spans="1:5" ht="12">
      <c r="A297" s="48" t="s">
        <v>1155</v>
      </c>
      <c r="B297" s="58" t="s">
        <v>1156</v>
      </c>
      <c r="C297" s="4" t="s">
        <v>1551</v>
      </c>
      <c r="D297" s="31">
        <v>352</v>
      </c>
      <c r="E297" s="34" t="s">
        <v>1160</v>
      </c>
    </row>
    <row r="298" spans="1:5" ht="12">
      <c r="A298" s="48" t="s">
        <v>1155</v>
      </c>
      <c r="B298" s="58" t="s">
        <v>1156</v>
      </c>
      <c r="C298" s="4" t="s">
        <v>1551</v>
      </c>
      <c r="D298" s="31">
        <v>353</v>
      </c>
      <c r="E298" s="34" t="s">
        <v>1161</v>
      </c>
    </row>
    <row r="299" spans="1:5" ht="12">
      <c r="A299" s="48" t="s">
        <v>1155</v>
      </c>
      <c r="B299" s="58" t="s">
        <v>1156</v>
      </c>
      <c r="C299" s="4" t="s">
        <v>1551</v>
      </c>
      <c r="D299" s="31">
        <v>354</v>
      </c>
      <c r="E299" s="34" t="s">
        <v>1154</v>
      </c>
    </row>
    <row r="300" spans="1:5" ht="21">
      <c r="A300" s="48" t="s">
        <v>1162</v>
      </c>
      <c r="B300" s="58" t="s">
        <v>1163</v>
      </c>
      <c r="C300" s="4" t="s">
        <v>1551</v>
      </c>
      <c r="D300" s="31">
        <v>355</v>
      </c>
      <c r="E300" s="34" t="s">
        <v>1164</v>
      </c>
    </row>
    <row r="301" spans="1:5" ht="21">
      <c r="A301" s="48" t="s">
        <v>1162</v>
      </c>
      <c r="B301" s="58" t="s">
        <v>1163</v>
      </c>
      <c r="C301" s="4" t="s">
        <v>1551</v>
      </c>
      <c r="D301" s="31">
        <v>560</v>
      </c>
      <c r="E301" s="34" t="s">
        <v>1165</v>
      </c>
    </row>
    <row r="302" spans="1:5" ht="21">
      <c r="A302" s="48" t="s">
        <v>1162</v>
      </c>
      <c r="B302" s="58" t="s">
        <v>1163</v>
      </c>
      <c r="C302" s="4" t="s">
        <v>1551</v>
      </c>
      <c r="D302" s="31">
        <v>561</v>
      </c>
      <c r="E302" s="34" t="s">
        <v>1166</v>
      </c>
    </row>
    <row r="303" spans="1:5" ht="21">
      <c r="A303" s="48" t="s">
        <v>1162</v>
      </c>
      <c r="B303" s="58" t="s">
        <v>1163</v>
      </c>
      <c r="C303" s="4" t="s">
        <v>1551</v>
      </c>
      <c r="D303" s="31">
        <v>562</v>
      </c>
      <c r="E303" s="34" t="s">
        <v>1167</v>
      </c>
    </row>
    <row r="304" spans="1:5" ht="21">
      <c r="A304" s="48" t="s">
        <v>1162</v>
      </c>
      <c r="B304" s="58" t="s">
        <v>1163</v>
      </c>
      <c r="C304" s="4" t="s">
        <v>1551</v>
      </c>
      <c r="D304" s="31">
        <v>563</v>
      </c>
      <c r="E304" s="34" t="s">
        <v>1168</v>
      </c>
    </row>
    <row r="305" spans="1:5" ht="21">
      <c r="A305" s="48" t="s">
        <v>1162</v>
      </c>
      <c r="B305" s="58" t="s">
        <v>1163</v>
      </c>
      <c r="C305" s="4" t="s">
        <v>1551</v>
      </c>
      <c r="D305" s="31">
        <v>564</v>
      </c>
      <c r="E305" s="34" t="s">
        <v>1169</v>
      </c>
    </row>
    <row r="306" spans="1:5" ht="21">
      <c r="A306" s="48" t="s">
        <v>1162</v>
      </c>
      <c r="B306" s="58" t="s">
        <v>1163</v>
      </c>
      <c r="C306" s="4" t="s">
        <v>1551</v>
      </c>
      <c r="D306" s="31">
        <v>565</v>
      </c>
      <c r="E306" s="62" t="s">
        <v>1170</v>
      </c>
    </row>
    <row r="307" spans="1:5" ht="21">
      <c r="A307" s="48" t="s">
        <v>1162</v>
      </c>
      <c r="B307" s="58" t="s">
        <v>1163</v>
      </c>
      <c r="C307" s="4" t="s">
        <v>1551</v>
      </c>
      <c r="D307" s="31">
        <v>566</v>
      </c>
      <c r="E307" s="34" t="s">
        <v>1171</v>
      </c>
    </row>
    <row r="308" spans="1:5" ht="21">
      <c r="A308" s="48" t="s">
        <v>1162</v>
      </c>
      <c r="B308" s="58" t="s">
        <v>1163</v>
      </c>
      <c r="C308" s="4" t="s">
        <v>1551</v>
      </c>
      <c r="D308" s="31">
        <v>567</v>
      </c>
      <c r="E308" s="34" t="s">
        <v>1172</v>
      </c>
    </row>
    <row r="309" spans="1:5" ht="21">
      <c r="A309" s="48" t="s">
        <v>1162</v>
      </c>
      <c r="B309" s="58" t="s">
        <v>1163</v>
      </c>
      <c r="C309" s="4" t="s">
        <v>1551</v>
      </c>
      <c r="D309" s="31">
        <v>568</v>
      </c>
      <c r="E309" s="34" t="s">
        <v>1173</v>
      </c>
    </row>
    <row r="310" spans="1:5" ht="21">
      <c r="A310" s="48" t="s">
        <v>1162</v>
      </c>
      <c r="B310" s="58" t="s">
        <v>1163</v>
      </c>
      <c r="C310" s="4" t="s">
        <v>1551</v>
      </c>
      <c r="D310" s="31">
        <v>569</v>
      </c>
      <c r="E310" s="34" t="s">
        <v>1174</v>
      </c>
    </row>
    <row r="311" spans="1:5" ht="21">
      <c r="A311" s="48" t="s">
        <v>1162</v>
      </c>
      <c r="B311" s="58" t="s">
        <v>1163</v>
      </c>
      <c r="C311" s="4" t="s">
        <v>1551</v>
      </c>
      <c r="D311" s="31">
        <v>570</v>
      </c>
      <c r="E311" s="34" t="s">
        <v>1175</v>
      </c>
    </row>
    <row r="312" spans="1:5" ht="21">
      <c r="A312" s="48" t="s">
        <v>1162</v>
      </c>
      <c r="B312" s="58" t="s">
        <v>1163</v>
      </c>
      <c r="C312" s="4" t="s">
        <v>1551</v>
      </c>
      <c r="D312" s="31">
        <v>571</v>
      </c>
      <c r="E312" s="34" t="s">
        <v>1176</v>
      </c>
    </row>
    <row r="313" spans="1:5" ht="21">
      <c r="A313" s="48" t="s">
        <v>1162</v>
      </c>
      <c r="B313" s="58" t="s">
        <v>1163</v>
      </c>
      <c r="C313" s="4" t="s">
        <v>1551</v>
      </c>
      <c r="D313" s="31">
        <v>572</v>
      </c>
      <c r="E313" s="34" t="s">
        <v>1177</v>
      </c>
    </row>
    <row r="314" spans="1:5" ht="21">
      <c r="A314" s="48" t="s">
        <v>1162</v>
      </c>
      <c r="B314" s="58" t="s">
        <v>1163</v>
      </c>
      <c r="C314" s="4" t="s">
        <v>1551</v>
      </c>
      <c r="D314" s="31">
        <v>574</v>
      </c>
      <c r="E314" s="34" t="s">
        <v>1178</v>
      </c>
    </row>
    <row r="315" spans="1:5" ht="21">
      <c r="A315" s="48" t="s">
        <v>1162</v>
      </c>
      <c r="B315" s="58" t="s">
        <v>1163</v>
      </c>
      <c r="C315" s="4" t="s">
        <v>1551</v>
      </c>
      <c r="D315" s="31"/>
      <c r="E315" s="34" t="s">
        <v>1179</v>
      </c>
    </row>
    <row r="316" spans="1:5" ht="21">
      <c r="A316" s="48" t="s">
        <v>1162</v>
      </c>
      <c r="B316" s="58" t="s">
        <v>1163</v>
      </c>
      <c r="C316" s="4" t="s">
        <v>1551</v>
      </c>
      <c r="D316" s="31"/>
      <c r="E316" s="34" t="s">
        <v>1180</v>
      </c>
    </row>
    <row r="317" spans="1:5" ht="21">
      <c r="A317" s="48" t="s">
        <v>1162</v>
      </c>
      <c r="B317" s="63" t="s">
        <v>1163</v>
      </c>
      <c r="C317" s="4" t="s">
        <v>1551</v>
      </c>
      <c r="D317" s="31">
        <v>573</v>
      </c>
      <c r="E317" s="34" t="s">
        <v>1181</v>
      </c>
    </row>
    <row r="318" spans="1:5" ht="12">
      <c r="A318" s="48" t="s">
        <v>1182</v>
      </c>
      <c r="B318" s="64" t="s">
        <v>1183</v>
      </c>
      <c r="C318" s="4" t="s">
        <v>1551</v>
      </c>
      <c r="D318" s="31"/>
      <c r="E318" s="34" t="s">
        <v>1184</v>
      </c>
    </row>
    <row r="319" spans="1:5" ht="12">
      <c r="A319" s="48" t="s">
        <v>1182</v>
      </c>
      <c r="B319" s="64" t="s">
        <v>1183</v>
      </c>
      <c r="C319" s="4" t="s">
        <v>1551</v>
      </c>
      <c r="D319" s="31"/>
      <c r="E319" s="34" t="s">
        <v>1185</v>
      </c>
    </row>
    <row r="320" spans="1:5" ht="12">
      <c r="A320" s="48" t="s">
        <v>1182</v>
      </c>
      <c r="B320" s="64" t="s">
        <v>1183</v>
      </c>
      <c r="C320" s="4" t="s">
        <v>1551</v>
      </c>
      <c r="D320" s="31"/>
      <c r="E320" s="34" t="s">
        <v>1186</v>
      </c>
    </row>
    <row r="321" spans="1:5" ht="12">
      <c r="A321" s="48" t="s">
        <v>1182</v>
      </c>
      <c r="B321" s="64" t="s">
        <v>1183</v>
      </c>
      <c r="C321" s="4" t="s">
        <v>1551</v>
      </c>
      <c r="D321" s="31"/>
      <c r="E321" s="34"/>
    </row>
    <row r="322" spans="1:5" ht="12">
      <c r="A322" s="48" t="s">
        <v>1182</v>
      </c>
      <c r="B322" s="64" t="s">
        <v>1183</v>
      </c>
      <c r="C322" s="4" t="s">
        <v>1551</v>
      </c>
      <c r="D322" s="31"/>
      <c r="E322" s="34"/>
    </row>
    <row r="323" spans="1:5" ht="12">
      <c r="A323" s="65" t="s">
        <v>1187</v>
      </c>
      <c r="B323" s="66" t="s">
        <v>1188</v>
      </c>
      <c r="C323" s="4" t="s">
        <v>1551</v>
      </c>
      <c r="D323" s="31">
        <v>574</v>
      </c>
      <c r="E323" s="67" t="s">
        <v>1189</v>
      </c>
    </row>
    <row r="324" spans="1:5" ht="12">
      <c r="A324" s="65" t="s">
        <v>1187</v>
      </c>
      <c r="B324" s="66" t="s">
        <v>1188</v>
      </c>
      <c r="C324" s="4" t="s">
        <v>1551</v>
      </c>
      <c r="D324" s="68">
        <v>610</v>
      </c>
      <c r="E324" s="67" t="s">
        <v>1190</v>
      </c>
    </row>
    <row r="325" spans="1:5" ht="12">
      <c r="A325" s="65" t="s">
        <v>1187</v>
      </c>
      <c r="B325" s="66" t="s">
        <v>1188</v>
      </c>
      <c r="C325" s="4" t="s">
        <v>1551</v>
      </c>
      <c r="D325" s="68">
        <v>611</v>
      </c>
      <c r="E325" s="67" t="s">
        <v>1191</v>
      </c>
    </row>
    <row r="326" spans="1:5" ht="12">
      <c r="A326" s="65" t="s">
        <v>1187</v>
      </c>
      <c r="B326" s="66" t="s">
        <v>1188</v>
      </c>
      <c r="C326" s="4" t="s">
        <v>1551</v>
      </c>
      <c r="D326" s="68">
        <v>612</v>
      </c>
      <c r="E326" s="67" t="s">
        <v>1192</v>
      </c>
    </row>
    <row r="327" spans="1:5" ht="12">
      <c r="A327" s="65" t="s">
        <v>1187</v>
      </c>
      <c r="B327" s="66" t="s">
        <v>1188</v>
      </c>
      <c r="C327" s="4" t="s">
        <v>1551</v>
      </c>
      <c r="D327" s="68">
        <v>613</v>
      </c>
      <c r="E327" s="67" t="s">
        <v>1193</v>
      </c>
    </row>
    <row r="328" spans="1:5" ht="12">
      <c r="A328" s="65" t="s">
        <v>1187</v>
      </c>
      <c r="B328" s="66" t="s">
        <v>1188</v>
      </c>
      <c r="C328" s="4" t="s">
        <v>1551</v>
      </c>
      <c r="D328" s="68">
        <v>614</v>
      </c>
      <c r="E328" s="67" t="s">
        <v>1194</v>
      </c>
    </row>
    <row r="329" spans="1:5" ht="12">
      <c r="A329" s="65" t="s">
        <v>1187</v>
      </c>
      <c r="B329" s="66" t="s">
        <v>1188</v>
      </c>
      <c r="C329" s="4" t="s">
        <v>1551</v>
      </c>
      <c r="D329" s="68">
        <v>615</v>
      </c>
      <c r="E329" s="67" t="s">
        <v>1831</v>
      </c>
    </row>
    <row r="330" spans="1:5" ht="12">
      <c r="A330" s="65" t="s">
        <v>1187</v>
      </c>
      <c r="B330" s="66" t="s">
        <v>1188</v>
      </c>
      <c r="C330" s="4" t="s">
        <v>1551</v>
      </c>
      <c r="D330" s="68">
        <v>616</v>
      </c>
      <c r="E330" s="67" t="s">
        <v>1237</v>
      </c>
    </row>
    <row r="331" spans="1:5" ht="12">
      <c r="A331" s="65" t="s">
        <v>1187</v>
      </c>
      <c r="B331" s="66" t="s">
        <v>1195</v>
      </c>
      <c r="C331" s="4" t="s">
        <v>1551</v>
      </c>
      <c r="D331" s="68">
        <v>617</v>
      </c>
      <c r="E331" s="67" t="s">
        <v>1686</v>
      </c>
    </row>
    <row r="332" spans="1:5" ht="12">
      <c r="A332" s="65" t="s">
        <v>1187</v>
      </c>
      <c r="B332" s="66" t="s">
        <v>1195</v>
      </c>
      <c r="C332" s="4" t="s">
        <v>1551</v>
      </c>
      <c r="D332" s="69">
        <v>600</v>
      </c>
      <c r="E332" s="67" t="s">
        <v>1237</v>
      </c>
    </row>
    <row r="333" spans="1:5" ht="12">
      <c r="A333" s="65" t="s">
        <v>1187</v>
      </c>
      <c r="B333" s="66" t="s">
        <v>1195</v>
      </c>
      <c r="C333" s="4" t="s">
        <v>1551</v>
      </c>
      <c r="D333" s="69">
        <v>601</v>
      </c>
      <c r="E333" s="67" t="s">
        <v>1196</v>
      </c>
    </row>
    <row r="334" spans="1:5" ht="12">
      <c r="A334" s="65" t="s">
        <v>1187</v>
      </c>
      <c r="B334" s="66" t="s">
        <v>1195</v>
      </c>
      <c r="C334" s="4" t="s">
        <v>1551</v>
      </c>
      <c r="D334" s="69">
        <v>602</v>
      </c>
      <c r="E334" s="67"/>
    </row>
    <row r="335" spans="1:5" ht="12">
      <c r="A335" s="65" t="s">
        <v>1187</v>
      </c>
      <c r="B335" s="66" t="s">
        <v>1195</v>
      </c>
      <c r="C335" s="4" t="s">
        <v>1551</v>
      </c>
      <c r="D335" s="69">
        <v>603</v>
      </c>
      <c r="E335" s="67"/>
    </row>
    <row r="336" spans="1:5" ht="12">
      <c r="A336" s="65" t="s">
        <v>1187</v>
      </c>
      <c r="B336" s="66" t="s">
        <v>1197</v>
      </c>
      <c r="C336" s="4" t="s">
        <v>1551</v>
      </c>
      <c r="D336" s="69">
        <v>604</v>
      </c>
      <c r="E336" s="67" t="s">
        <v>1198</v>
      </c>
    </row>
    <row r="337" spans="1:5" ht="12.75" customHeight="1">
      <c r="A337" s="65" t="s">
        <v>1187</v>
      </c>
      <c r="B337" s="66" t="s">
        <v>1197</v>
      </c>
      <c r="C337" s="4" t="s">
        <v>1551</v>
      </c>
      <c r="D337" s="69">
        <v>630</v>
      </c>
      <c r="E337" s="67" t="s">
        <v>1199</v>
      </c>
    </row>
    <row r="338" spans="1:5" ht="12.75" customHeight="1">
      <c r="A338" s="65" t="s">
        <v>1187</v>
      </c>
      <c r="B338" s="66" t="s">
        <v>1197</v>
      </c>
      <c r="C338" s="4" t="s">
        <v>1551</v>
      </c>
      <c r="D338" s="69">
        <v>631</v>
      </c>
      <c r="E338" s="67" t="s">
        <v>1200</v>
      </c>
    </row>
    <row r="339" spans="1:5" ht="12.75" customHeight="1">
      <c r="A339" s="65" t="s">
        <v>1187</v>
      </c>
      <c r="B339" s="66" t="s">
        <v>1197</v>
      </c>
      <c r="C339" s="4" t="s">
        <v>1551</v>
      </c>
      <c r="D339" s="69">
        <v>632</v>
      </c>
      <c r="E339" s="70" t="s">
        <v>1201</v>
      </c>
    </row>
    <row r="340" spans="1:5" ht="12.75" customHeight="1">
      <c r="A340" s="65" t="s">
        <v>1187</v>
      </c>
      <c r="B340" s="66" t="s">
        <v>1197</v>
      </c>
      <c r="C340" s="4" t="s">
        <v>1551</v>
      </c>
      <c r="D340" s="69">
        <v>633</v>
      </c>
      <c r="E340" s="67" t="s">
        <v>1202</v>
      </c>
    </row>
    <row r="341" spans="1:5" ht="12.75" customHeight="1">
      <c r="A341" s="65" t="s">
        <v>1187</v>
      </c>
      <c r="B341" s="66" t="s">
        <v>1197</v>
      </c>
      <c r="C341" s="4" t="s">
        <v>1551</v>
      </c>
      <c r="D341" s="69"/>
      <c r="E341" s="67" t="s">
        <v>1203</v>
      </c>
    </row>
    <row r="342" spans="1:5" ht="12.75" customHeight="1">
      <c r="A342" s="65" t="s">
        <v>1187</v>
      </c>
      <c r="B342" s="66" t="s">
        <v>1197</v>
      </c>
      <c r="C342" s="4" t="s">
        <v>1551</v>
      </c>
      <c r="D342" s="69"/>
      <c r="E342" s="67" t="s">
        <v>1204</v>
      </c>
    </row>
    <row r="343" spans="1:5" ht="12.75" customHeight="1">
      <c r="A343" s="65" t="s">
        <v>1187</v>
      </c>
      <c r="B343" s="66" t="s">
        <v>1197</v>
      </c>
      <c r="C343" s="4" t="s">
        <v>1551</v>
      </c>
      <c r="D343" s="69"/>
      <c r="E343" s="67" t="s">
        <v>1205</v>
      </c>
    </row>
    <row r="344" spans="1:5" ht="12.75" customHeight="1">
      <c r="A344" s="65" t="s">
        <v>1187</v>
      </c>
      <c r="B344" s="66" t="s">
        <v>1197</v>
      </c>
      <c r="C344" s="4" t="s">
        <v>1551</v>
      </c>
      <c r="D344" s="69"/>
      <c r="E344" s="67" t="s">
        <v>1206</v>
      </c>
    </row>
    <row r="345" spans="1:5" ht="12.75" customHeight="1">
      <c r="A345" s="65" t="s">
        <v>1187</v>
      </c>
      <c r="B345" s="66" t="s">
        <v>1197</v>
      </c>
      <c r="C345" s="4" t="s">
        <v>1551</v>
      </c>
      <c r="D345" s="69">
        <v>634</v>
      </c>
      <c r="E345" s="67" t="s">
        <v>1225</v>
      </c>
    </row>
    <row r="346" spans="1:5" ht="12.75" customHeight="1">
      <c r="A346" s="48" t="s">
        <v>1207</v>
      </c>
      <c r="B346" s="71" t="s">
        <v>1208</v>
      </c>
      <c r="C346" s="4" t="s">
        <v>1551</v>
      </c>
      <c r="D346" s="69">
        <v>635</v>
      </c>
      <c r="E346" s="34" t="s">
        <v>1209</v>
      </c>
    </row>
    <row r="347" spans="1:5" ht="12.75" customHeight="1">
      <c r="A347" s="48" t="s">
        <v>1207</v>
      </c>
      <c r="B347" s="71" t="s">
        <v>1210</v>
      </c>
      <c r="C347" s="4" t="s">
        <v>1551</v>
      </c>
      <c r="D347" s="31">
        <v>6</v>
      </c>
      <c r="E347" s="34" t="s">
        <v>1211</v>
      </c>
    </row>
    <row r="348" spans="1:5" ht="12.75" customHeight="1">
      <c r="A348" s="48" t="s">
        <v>1207</v>
      </c>
      <c r="B348" s="71" t="s">
        <v>1210</v>
      </c>
      <c r="C348" s="4" t="s">
        <v>1551</v>
      </c>
      <c r="D348" s="31">
        <v>18</v>
      </c>
      <c r="E348" s="34"/>
    </row>
    <row r="349" spans="1:5" ht="18" customHeight="1">
      <c r="A349" s="48" t="s">
        <v>1207</v>
      </c>
      <c r="B349" s="71" t="s">
        <v>1210</v>
      </c>
      <c r="C349" s="4" t="s">
        <v>1551</v>
      </c>
      <c r="D349" s="37"/>
      <c r="E349" s="72" t="s">
        <v>1775</v>
      </c>
    </row>
    <row r="350" spans="6:7" s="73" customFormat="1" ht="15" customHeight="1">
      <c r="F350" s="74"/>
      <c r="G350" s="74"/>
    </row>
    <row r="351" spans="6:7" s="73" customFormat="1" ht="24.75" customHeight="1">
      <c r="F351" s="74"/>
      <c r="G351" s="74"/>
    </row>
    <row r="352" spans="6:7" s="73" customFormat="1" ht="24" customHeight="1">
      <c r="F352" s="74"/>
      <c r="G352" s="74"/>
    </row>
    <row r="353" spans="6:7" s="73" customFormat="1" ht="12.75" customHeight="1">
      <c r="F353" s="74"/>
      <c r="G353" s="74"/>
    </row>
    <row r="354" spans="6:7" s="73" customFormat="1" ht="12.75" customHeight="1">
      <c r="F354" s="74"/>
      <c r="G354" s="74"/>
    </row>
    <row r="355" spans="6:7" s="73" customFormat="1" ht="12.75" customHeight="1">
      <c r="F355" s="74"/>
      <c r="G355" s="74"/>
    </row>
    <row r="356" spans="6:7" s="73" customFormat="1" ht="12.75" customHeight="1">
      <c r="F356" s="74"/>
      <c r="G356" s="74"/>
    </row>
    <row r="357" spans="6:7" s="73" customFormat="1" ht="12.75" customHeight="1">
      <c r="F357" s="74"/>
      <c r="G357" s="74"/>
    </row>
    <row r="358" spans="6:7" s="73" customFormat="1" ht="12.75" customHeight="1">
      <c r="F358" s="74"/>
      <c r="G358" s="74"/>
    </row>
    <row r="359" spans="6:7" s="73" customFormat="1" ht="12.75" customHeight="1">
      <c r="F359" s="74"/>
      <c r="G359" s="74"/>
    </row>
    <row r="360" spans="6:7" s="73" customFormat="1" ht="12.75" customHeight="1">
      <c r="F360" s="74"/>
      <c r="G360" s="74"/>
    </row>
    <row r="361" spans="6:7" s="73" customFormat="1" ht="12.75" customHeight="1">
      <c r="F361" s="74"/>
      <c r="G361" s="74"/>
    </row>
    <row r="362" spans="6:7" s="73" customFormat="1" ht="12.75" customHeight="1">
      <c r="F362" s="74"/>
      <c r="G362" s="74"/>
    </row>
    <row r="363" spans="6:7" s="73" customFormat="1" ht="12.75" customHeight="1">
      <c r="F363" s="74"/>
      <c r="G363" s="74"/>
    </row>
    <row r="364" spans="6:7" s="73" customFormat="1" ht="12.75" customHeight="1">
      <c r="F364" s="74"/>
      <c r="G364" s="74"/>
    </row>
    <row r="365" spans="6:7" s="73" customFormat="1" ht="12.75" customHeight="1">
      <c r="F365" s="74"/>
      <c r="G365" s="74"/>
    </row>
    <row r="366" spans="6:7" s="73" customFormat="1" ht="12.75" customHeight="1">
      <c r="F366" s="74"/>
      <c r="G366" s="74"/>
    </row>
    <row r="367" spans="6:7" s="73" customFormat="1" ht="12.75" customHeight="1">
      <c r="F367" s="74"/>
      <c r="G367" s="74"/>
    </row>
    <row r="368" spans="6:7" s="73" customFormat="1" ht="12.75" customHeight="1">
      <c r="F368" s="74"/>
      <c r="G368" s="74"/>
    </row>
    <row r="369" spans="6:7" s="73" customFormat="1" ht="12.75" customHeight="1">
      <c r="F369" s="74"/>
      <c r="G369" s="74"/>
    </row>
    <row r="370" spans="6:7" s="73" customFormat="1" ht="12.75" customHeight="1">
      <c r="F370" s="74"/>
      <c r="G370" s="74"/>
    </row>
    <row r="371" spans="6:7" s="73" customFormat="1" ht="12.75" customHeight="1">
      <c r="F371" s="74"/>
      <c r="G371" s="74"/>
    </row>
    <row r="372" spans="6:7" s="73" customFormat="1" ht="12.75" customHeight="1">
      <c r="F372" s="74"/>
      <c r="G372" s="74"/>
    </row>
    <row r="373" spans="6:7" s="73" customFormat="1" ht="12.75" customHeight="1">
      <c r="F373" s="74"/>
      <c r="G373" s="74"/>
    </row>
    <row r="374" spans="6:7" s="73" customFormat="1" ht="12.75" customHeight="1">
      <c r="F374" s="74"/>
      <c r="G374" s="74"/>
    </row>
    <row r="375" spans="6:7" s="73" customFormat="1" ht="12.75" customHeight="1">
      <c r="F375" s="74"/>
      <c r="G375" s="74"/>
    </row>
    <row r="376" spans="6:7" s="73" customFormat="1" ht="12.75" customHeight="1">
      <c r="F376" s="74"/>
      <c r="G376" s="74"/>
    </row>
    <row r="377" spans="6:7" s="73" customFormat="1" ht="12.75" customHeight="1">
      <c r="F377" s="74"/>
      <c r="G377" s="74"/>
    </row>
    <row r="378" spans="6:7" s="73" customFormat="1" ht="12.75" customHeight="1">
      <c r="F378" s="74"/>
      <c r="G378" s="74"/>
    </row>
    <row r="379" spans="6:7" s="73" customFormat="1" ht="12.75" customHeight="1">
      <c r="F379" s="74"/>
      <c r="G379" s="74"/>
    </row>
    <row r="380" spans="6:7" s="73" customFormat="1" ht="12.75" customHeight="1">
      <c r="F380" s="74"/>
      <c r="G380" s="74"/>
    </row>
    <row r="381" spans="6:7" s="73" customFormat="1" ht="12.75" customHeight="1">
      <c r="F381" s="74"/>
      <c r="G381" s="74"/>
    </row>
    <row r="382" spans="6:7" s="73" customFormat="1" ht="12.75" customHeight="1">
      <c r="F382" s="74"/>
      <c r="G382" s="74"/>
    </row>
    <row r="383" spans="6:7" s="73" customFormat="1" ht="12.75" customHeight="1">
      <c r="F383" s="74"/>
      <c r="G383" s="74"/>
    </row>
    <row r="384" spans="6:7" s="73" customFormat="1" ht="12.75" customHeight="1">
      <c r="F384" s="74"/>
      <c r="G384" s="74"/>
    </row>
    <row r="385" spans="6:7" s="73" customFormat="1" ht="12.75" customHeight="1">
      <c r="F385" s="74"/>
      <c r="G385" s="74"/>
    </row>
    <row r="386" spans="6:7" s="73" customFormat="1" ht="12.75" customHeight="1">
      <c r="F386" s="74"/>
      <c r="G386" s="74"/>
    </row>
    <row r="387" spans="6:7" s="73" customFormat="1" ht="12.75" customHeight="1">
      <c r="F387" s="74"/>
      <c r="G387" s="74"/>
    </row>
    <row r="388" spans="6:7" s="73" customFormat="1" ht="12.75" customHeight="1">
      <c r="F388" s="74"/>
      <c r="G388" s="74"/>
    </row>
    <row r="389" spans="6:7" s="73" customFormat="1" ht="12.75" customHeight="1">
      <c r="F389" s="74"/>
      <c r="G389" s="74"/>
    </row>
    <row r="390" spans="6:7" s="73" customFormat="1" ht="12.75" customHeight="1">
      <c r="F390" s="74"/>
      <c r="G390" s="74"/>
    </row>
    <row r="391" spans="6:7" s="73" customFormat="1" ht="12.75" customHeight="1">
      <c r="F391" s="74"/>
      <c r="G391" s="74"/>
    </row>
    <row r="392" spans="6:7" s="73" customFormat="1" ht="12.75" customHeight="1">
      <c r="F392" s="74"/>
      <c r="G392" s="74"/>
    </row>
    <row r="393" spans="6:7" s="73" customFormat="1" ht="12.75" customHeight="1">
      <c r="F393" s="74"/>
      <c r="G393" s="74"/>
    </row>
    <row r="394" spans="6:7" s="73" customFormat="1" ht="12.75" customHeight="1">
      <c r="F394" s="74"/>
      <c r="G394" s="74"/>
    </row>
    <row r="395" spans="6:7" s="73" customFormat="1" ht="12.75" customHeight="1">
      <c r="F395" s="74"/>
      <c r="G395" s="74"/>
    </row>
    <row r="396" spans="6:7" s="73" customFormat="1" ht="12.75" customHeight="1">
      <c r="F396" s="74"/>
      <c r="G396" s="74"/>
    </row>
    <row r="397" spans="6:7" s="73" customFormat="1" ht="12.75" customHeight="1">
      <c r="F397" s="74"/>
      <c r="G397" s="74"/>
    </row>
    <row r="398" spans="6:7" s="73" customFormat="1" ht="12.75" customHeight="1">
      <c r="F398" s="74"/>
      <c r="G398" s="74"/>
    </row>
    <row r="399" spans="6:7" s="73" customFormat="1" ht="12.75" customHeight="1">
      <c r="F399" s="74"/>
      <c r="G399" s="74"/>
    </row>
    <row r="400" spans="6:7" s="73" customFormat="1" ht="12.75" customHeight="1">
      <c r="F400" s="74"/>
      <c r="G400" s="74"/>
    </row>
    <row r="401" spans="6:7" s="73" customFormat="1" ht="12.75" customHeight="1">
      <c r="F401" s="74"/>
      <c r="G401" s="74"/>
    </row>
    <row r="402" spans="6:7" s="73" customFormat="1" ht="12.75" customHeight="1">
      <c r="F402" s="74"/>
      <c r="G402" s="74"/>
    </row>
    <row r="403" spans="6:7" s="73" customFormat="1" ht="12.75" customHeight="1">
      <c r="F403" s="74"/>
      <c r="G403" s="74"/>
    </row>
    <row r="404" spans="6:7" s="73" customFormat="1" ht="12.75" customHeight="1">
      <c r="F404" s="74"/>
      <c r="G404" s="74"/>
    </row>
    <row r="405" spans="6:7" s="73" customFormat="1" ht="12.75" customHeight="1">
      <c r="F405" s="74"/>
      <c r="G405" s="74"/>
    </row>
    <row r="406" spans="6:7" s="73" customFormat="1" ht="12.75" customHeight="1">
      <c r="F406" s="74"/>
      <c r="G406" s="74"/>
    </row>
    <row r="407" spans="6:7" s="73" customFormat="1" ht="12.75" customHeight="1">
      <c r="F407" s="74"/>
      <c r="G407" s="74"/>
    </row>
    <row r="408" spans="6:7" s="73" customFormat="1" ht="12.75" customHeight="1">
      <c r="F408" s="74"/>
      <c r="G408" s="74"/>
    </row>
    <row r="409" spans="6:7" s="73" customFormat="1" ht="12.75" customHeight="1">
      <c r="F409" s="74"/>
      <c r="G409" s="74"/>
    </row>
    <row r="410" spans="6:7" s="73" customFormat="1" ht="12.75" customHeight="1">
      <c r="F410" s="74"/>
      <c r="G410" s="74"/>
    </row>
    <row r="411" spans="6:7" s="73" customFormat="1" ht="12.75" customHeight="1">
      <c r="F411" s="74"/>
      <c r="G411" s="74"/>
    </row>
    <row r="412" spans="6:7" s="73" customFormat="1" ht="12.75" customHeight="1">
      <c r="F412" s="74"/>
      <c r="G412" s="74"/>
    </row>
    <row r="413" spans="6:7" s="73" customFormat="1" ht="12.75" customHeight="1">
      <c r="F413" s="74"/>
      <c r="G413" s="74"/>
    </row>
    <row r="414" spans="6:7" s="73" customFormat="1" ht="12.75" customHeight="1">
      <c r="F414" s="74"/>
      <c r="G414" s="74"/>
    </row>
    <row r="415" spans="6:7" s="73" customFormat="1" ht="12.75" customHeight="1">
      <c r="F415" s="74"/>
      <c r="G415" s="74"/>
    </row>
    <row r="416" spans="6:7" s="73" customFormat="1" ht="12.75" customHeight="1">
      <c r="F416" s="74"/>
      <c r="G416" s="74"/>
    </row>
    <row r="417" spans="6:7" s="73" customFormat="1" ht="12.75" customHeight="1">
      <c r="F417" s="74"/>
      <c r="G417" s="74"/>
    </row>
    <row r="418" spans="6:7" s="73" customFormat="1" ht="12.75" customHeight="1">
      <c r="F418" s="74"/>
      <c r="G418" s="74"/>
    </row>
    <row r="419" spans="6:7" s="73" customFormat="1" ht="12.75" customHeight="1">
      <c r="F419" s="74"/>
      <c r="G419" s="74"/>
    </row>
    <row r="420" spans="6:7" s="73" customFormat="1" ht="12.75" customHeight="1">
      <c r="F420" s="74"/>
      <c r="G420" s="74"/>
    </row>
    <row r="421" spans="6:7" s="73" customFormat="1" ht="12.75" customHeight="1">
      <c r="F421" s="74"/>
      <c r="G421" s="74"/>
    </row>
    <row r="422" spans="6:7" s="73" customFormat="1" ht="12.75" customHeight="1">
      <c r="F422" s="74"/>
      <c r="G422" s="74"/>
    </row>
    <row r="423" spans="6:7" s="73" customFormat="1" ht="12.75" customHeight="1">
      <c r="F423" s="74"/>
      <c r="G423" s="74"/>
    </row>
    <row r="424" spans="6:7" s="73" customFormat="1" ht="12.75" customHeight="1">
      <c r="F424" s="74"/>
      <c r="G424" s="74"/>
    </row>
    <row r="425" spans="6:7" s="73" customFormat="1" ht="12.75" customHeight="1">
      <c r="F425" s="74"/>
      <c r="G425" s="74"/>
    </row>
    <row r="426" spans="6:7" s="73" customFormat="1" ht="12.75" customHeight="1">
      <c r="F426" s="74"/>
      <c r="G426" s="74"/>
    </row>
    <row r="427" spans="6:7" s="73" customFormat="1" ht="12.75" customHeight="1">
      <c r="F427" s="74"/>
      <c r="G427" s="74"/>
    </row>
    <row r="428" spans="6:7" s="73" customFormat="1" ht="12.75" customHeight="1">
      <c r="F428" s="74"/>
      <c r="G428" s="74"/>
    </row>
    <row r="429" spans="6:7" s="73" customFormat="1" ht="12.75" customHeight="1">
      <c r="F429" s="74"/>
      <c r="G429" s="74"/>
    </row>
    <row r="430" spans="6:7" s="73" customFormat="1" ht="12.75" customHeight="1">
      <c r="F430" s="74"/>
      <c r="G430" s="74"/>
    </row>
    <row r="431" spans="6:7" s="73" customFormat="1" ht="12.75" customHeight="1">
      <c r="F431" s="74"/>
      <c r="G431" s="74"/>
    </row>
    <row r="432" spans="6:7" s="73" customFormat="1" ht="12.75" customHeight="1">
      <c r="F432" s="74"/>
      <c r="G432" s="74"/>
    </row>
    <row r="433" spans="6:7" s="73" customFormat="1" ht="12.75" customHeight="1">
      <c r="F433" s="74"/>
      <c r="G433" s="74"/>
    </row>
    <row r="434" spans="6:7" s="73" customFormat="1" ht="12.75" customHeight="1">
      <c r="F434" s="74"/>
      <c r="G434" s="74"/>
    </row>
    <row r="435" spans="6:7" s="73" customFormat="1" ht="12.75" customHeight="1">
      <c r="F435" s="74"/>
      <c r="G435" s="74"/>
    </row>
    <row r="436" spans="6:7" s="73" customFormat="1" ht="12.75" customHeight="1">
      <c r="F436" s="74"/>
      <c r="G436" s="74"/>
    </row>
    <row r="437" spans="6:7" s="73" customFormat="1" ht="12.75" customHeight="1">
      <c r="F437" s="74"/>
      <c r="G437" s="74"/>
    </row>
    <row r="438" spans="6:7" s="73" customFormat="1" ht="12.75" customHeight="1">
      <c r="F438" s="74"/>
      <c r="G438" s="74"/>
    </row>
    <row r="439" spans="6:7" s="73" customFormat="1" ht="12.75" customHeight="1">
      <c r="F439" s="74"/>
      <c r="G439" s="74"/>
    </row>
    <row r="440" spans="6:7" s="73" customFormat="1" ht="12.75" customHeight="1">
      <c r="F440" s="74"/>
      <c r="G440" s="74"/>
    </row>
    <row r="441" spans="6:7" s="73" customFormat="1" ht="12.75" customHeight="1">
      <c r="F441" s="74"/>
      <c r="G441" s="74"/>
    </row>
    <row r="442" spans="6:7" s="73" customFormat="1" ht="12.75" customHeight="1">
      <c r="F442" s="74"/>
      <c r="G442" s="74"/>
    </row>
    <row r="443" spans="6:7" s="73" customFormat="1" ht="12.75" customHeight="1">
      <c r="F443" s="74"/>
      <c r="G443" s="74"/>
    </row>
    <row r="444" spans="6:7" s="73" customFormat="1" ht="12.75" customHeight="1">
      <c r="F444" s="74"/>
      <c r="G444" s="74"/>
    </row>
    <row r="445" spans="6:7" s="73" customFormat="1" ht="12.75" customHeight="1">
      <c r="F445" s="74"/>
      <c r="G445" s="74"/>
    </row>
    <row r="446" spans="6:7" s="73" customFormat="1" ht="12.75" customHeight="1">
      <c r="F446" s="74"/>
      <c r="G446" s="74"/>
    </row>
    <row r="447" spans="6:7" s="73" customFormat="1" ht="12.75" customHeight="1">
      <c r="F447" s="74"/>
      <c r="G447" s="74"/>
    </row>
    <row r="448" spans="6:7" s="73" customFormat="1" ht="12.75" customHeight="1">
      <c r="F448" s="74"/>
      <c r="G448" s="74"/>
    </row>
    <row r="449" spans="6:7" s="73" customFormat="1" ht="12.75" customHeight="1">
      <c r="F449" s="74"/>
      <c r="G449" s="74"/>
    </row>
    <row r="450" spans="6:7" s="73" customFormat="1" ht="12.75" customHeight="1">
      <c r="F450" s="74"/>
      <c r="G450" s="74"/>
    </row>
    <row r="451" spans="6:7" s="73" customFormat="1" ht="12.75" customHeight="1">
      <c r="F451" s="74"/>
      <c r="G451" s="74"/>
    </row>
    <row r="452" spans="6:7" s="73" customFormat="1" ht="12.75" customHeight="1">
      <c r="F452" s="74"/>
      <c r="G452" s="74"/>
    </row>
    <row r="453" spans="6:7" s="73" customFormat="1" ht="12.75" customHeight="1">
      <c r="F453" s="74"/>
      <c r="G453" s="74"/>
    </row>
    <row r="454" spans="6:7" s="73" customFormat="1" ht="12.75" customHeight="1">
      <c r="F454" s="74"/>
      <c r="G454" s="74"/>
    </row>
    <row r="455" spans="6:7" s="73" customFormat="1" ht="12.75" customHeight="1">
      <c r="F455" s="74"/>
      <c r="G455" s="74"/>
    </row>
    <row r="456" spans="6:7" s="73" customFormat="1" ht="12.75" customHeight="1">
      <c r="F456" s="74"/>
      <c r="G456" s="74"/>
    </row>
    <row r="457" spans="6:7" s="73" customFormat="1" ht="12.75" customHeight="1">
      <c r="F457" s="74"/>
      <c r="G457" s="74"/>
    </row>
    <row r="458" spans="6:7" s="73" customFormat="1" ht="12.75" customHeight="1">
      <c r="F458" s="74"/>
      <c r="G458" s="74"/>
    </row>
    <row r="459" spans="6:7" s="73" customFormat="1" ht="12.75" customHeight="1">
      <c r="F459" s="74"/>
      <c r="G459" s="74"/>
    </row>
    <row r="460" spans="6:7" s="73" customFormat="1" ht="12.75" customHeight="1">
      <c r="F460" s="74"/>
      <c r="G460" s="74"/>
    </row>
    <row r="461" spans="6:7" s="73" customFormat="1" ht="12.75" customHeight="1">
      <c r="F461" s="74"/>
      <c r="G461" s="74"/>
    </row>
    <row r="462" spans="6:7" s="73" customFormat="1" ht="12.75" customHeight="1">
      <c r="F462" s="74"/>
      <c r="G462" s="74"/>
    </row>
    <row r="463" spans="6:7" s="73" customFormat="1" ht="12.75" customHeight="1">
      <c r="F463" s="74"/>
      <c r="G463" s="74"/>
    </row>
    <row r="464" spans="6:7" s="73" customFormat="1" ht="12.75" customHeight="1">
      <c r="F464" s="74"/>
      <c r="G464" s="74"/>
    </row>
    <row r="465" spans="6:7" s="73" customFormat="1" ht="12.75" customHeight="1">
      <c r="F465" s="74"/>
      <c r="G465" s="74"/>
    </row>
    <row r="466" spans="6:7" s="73" customFormat="1" ht="12.75" customHeight="1">
      <c r="F466" s="74"/>
      <c r="G466" s="74"/>
    </row>
    <row r="467" spans="6:7" s="73" customFormat="1" ht="12.75" customHeight="1">
      <c r="F467" s="74"/>
      <c r="G467" s="74"/>
    </row>
    <row r="468" spans="6:7" s="73" customFormat="1" ht="12.75" customHeight="1">
      <c r="F468" s="74"/>
      <c r="G468" s="74"/>
    </row>
    <row r="469" spans="6:7" s="73" customFormat="1" ht="12.75" customHeight="1">
      <c r="F469" s="74"/>
      <c r="G469" s="74"/>
    </row>
    <row r="470" spans="6:7" s="73" customFormat="1" ht="12.75" customHeight="1">
      <c r="F470" s="74"/>
      <c r="G470" s="74"/>
    </row>
    <row r="471" spans="6:7" s="73" customFormat="1" ht="12.75" customHeight="1">
      <c r="F471" s="74"/>
      <c r="G471" s="74"/>
    </row>
    <row r="472" spans="6:7" s="73" customFormat="1" ht="12.75" customHeight="1">
      <c r="F472" s="74"/>
      <c r="G472" s="74"/>
    </row>
    <row r="473" spans="6:7" s="73" customFormat="1" ht="12.75" customHeight="1">
      <c r="F473" s="74"/>
      <c r="G473" s="74"/>
    </row>
    <row r="474" spans="6:7" s="73" customFormat="1" ht="12.75" customHeight="1">
      <c r="F474" s="74"/>
      <c r="G474" s="74"/>
    </row>
    <row r="475" spans="6:7" s="73" customFormat="1" ht="12.75" customHeight="1">
      <c r="F475" s="74"/>
      <c r="G475" s="74"/>
    </row>
    <row r="476" spans="6:7" s="73" customFormat="1" ht="12.75" customHeight="1">
      <c r="F476" s="74"/>
      <c r="G476" s="74"/>
    </row>
    <row r="477" spans="6:7" s="73" customFormat="1" ht="12.75" customHeight="1">
      <c r="F477" s="74"/>
      <c r="G477" s="74"/>
    </row>
    <row r="478" spans="6:7" s="73" customFormat="1" ht="12.75" customHeight="1">
      <c r="F478" s="74"/>
      <c r="G478" s="74"/>
    </row>
    <row r="479" spans="6:7" s="73" customFormat="1" ht="12.75" customHeight="1">
      <c r="F479" s="74"/>
      <c r="G479" s="74"/>
    </row>
    <row r="480" spans="6:7" s="73" customFormat="1" ht="12.75" customHeight="1">
      <c r="F480" s="74"/>
      <c r="G480" s="74"/>
    </row>
    <row r="481" spans="6:7" s="73" customFormat="1" ht="12.75" customHeight="1">
      <c r="F481" s="74"/>
      <c r="G481" s="74"/>
    </row>
    <row r="482" spans="6:7" s="73" customFormat="1" ht="12.75" customHeight="1">
      <c r="F482" s="74"/>
      <c r="G482" s="74"/>
    </row>
    <row r="483" spans="6:7" s="73" customFormat="1" ht="12.75" customHeight="1">
      <c r="F483" s="74"/>
      <c r="G483" s="74"/>
    </row>
    <row r="484" spans="6:7" s="73" customFormat="1" ht="12.75" customHeight="1">
      <c r="F484" s="74"/>
      <c r="G484" s="74"/>
    </row>
    <row r="485" spans="6:7" s="73" customFormat="1" ht="12.75" customHeight="1">
      <c r="F485" s="74"/>
      <c r="G485" s="74"/>
    </row>
    <row r="486" spans="6:7" s="73" customFormat="1" ht="12.75" customHeight="1">
      <c r="F486" s="74"/>
      <c r="G486" s="74"/>
    </row>
    <row r="487" spans="6:7" s="73" customFormat="1" ht="12.75" customHeight="1">
      <c r="F487" s="74"/>
      <c r="G487" s="74"/>
    </row>
    <row r="488" spans="6:7" s="73" customFormat="1" ht="12.75" customHeight="1">
      <c r="F488" s="74"/>
      <c r="G488" s="74"/>
    </row>
    <row r="489" spans="6:7" s="73" customFormat="1" ht="12.75" customHeight="1">
      <c r="F489" s="74"/>
      <c r="G489" s="74"/>
    </row>
    <row r="490" spans="6:7" s="73" customFormat="1" ht="12.75" customHeight="1">
      <c r="F490" s="74"/>
      <c r="G490" s="74"/>
    </row>
    <row r="491" spans="6:7" s="73" customFormat="1" ht="12.75" customHeight="1">
      <c r="F491" s="74"/>
      <c r="G491" s="74"/>
    </row>
    <row r="492" spans="6:7" s="73" customFormat="1" ht="12.75" customHeight="1">
      <c r="F492" s="74"/>
      <c r="G492" s="74"/>
    </row>
    <row r="493" spans="6:7" s="73" customFormat="1" ht="12.75" customHeight="1">
      <c r="F493" s="74"/>
      <c r="G493" s="74"/>
    </row>
    <row r="494" spans="6:7" s="73" customFormat="1" ht="12.75" customHeight="1">
      <c r="F494" s="74"/>
      <c r="G494" s="74"/>
    </row>
    <row r="495" spans="6:7" s="73" customFormat="1" ht="12.75" customHeight="1">
      <c r="F495" s="74"/>
      <c r="G495" s="74"/>
    </row>
    <row r="496" spans="6:7" s="73" customFormat="1" ht="12.75" customHeight="1">
      <c r="F496" s="74"/>
      <c r="G496" s="74"/>
    </row>
    <row r="497" spans="6:7" s="73" customFormat="1" ht="12.75" customHeight="1">
      <c r="F497" s="74"/>
      <c r="G497" s="74"/>
    </row>
    <row r="498" spans="6:7" s="73" customFormat="1" ht="12.75" customHeight="1">
      <c r="F498" s="74"/>
      <c r="G498" s="74"/>
    </row>
    <row r="499" spans="6:7" s="73" customFormat="1" ht="12.75" customHeight="1">
      <c r="F499" s="74"/>
      <c r="G499" s="74"/>
    </row>
    <row r="500" spans="6:7" s="73" customFormat="1" ht="12.75" customHeight="1">
      <c r="F500" s="74"/>
      <c r="G500" s="74"/>
    </row>
    <row r="501" spans="6:7" s="73" customFormat="1" ht="12.75" customHeight="1">
      <c r="F501" s="74"/>
      <c r="G501" s="74"/>
    </row>
    <row r="502" spans="6:7" s="73" customFormat="1" ht="12.75" customHeight="1">
      <c r="F502" s="74"/>
      <c r="G502" s="74"/>
    </row>
    <row r="503" spans="6:7" s="73" customFormat="1" ht="12.75" customHeight="1">
      <c r="F503" s="74"/>
      <c r="G503" s="74"/>
    </row>
    <row r="504" spans="6:7" s="73" customFormat="1" ht="12.75" customHeight="1">
      <c r="F504" s="74"/>
      <c r="G504" s="74"/>
    </row>
    <row r="505" spans="6:7" s="73" customFormat="1" ht="12.75" customHeight="1">
      <c r="F505" s="74"/>
      <c r="G505" s="74"/>
    </row>
    <row r="506" spans="6:7" s="73" customFormat="1" ht="12.75" customHeight="1">
      <c r="F506" s="74"/>
      <c r="G506" s="74"/>
    </row>
    <row r="507" spans="6:7" s="73" customFormat="1" ht="12.75" customHeight="1">
      <c r="F507" s="74"/>
      <c r="G507" s="74"/>
    </row>
    <row r="508" spans="6:7" s="73" customFormat="1" ht="12.75" customHeight="1">
      <c r="F508" s="74"/>
      <c r="G508" s="74"/>
    </row>
    <row r="509" spans="6:7" s="73" customFormat="1" ht="12.75" customHeight="1">
      <c r="F509" s="74"/>
      <c r="G509" s="74"/>
    </row>
    <row r="510" spans="6:7" s="73" customFormat="1" ht="12.75" customHeight="1">
      <c r="F510" s="74"/>
      <c r="G510" s="74"/>
    </row>
    <row r="511" spans="6:7" s="73" customFormat="1" ht="12.75" customHeight="1">
      <c r="F511" s="74"/>
      <c r="G511" s="74"/>
    </row>
    <row r="512" spans="6:7" s="73" customFormat="1" ht="12.75" customHeight="1">
      <c r="F512" s="74"/>
      <c r="G512" s="74"/>
    </row>
    <row r="513" spans="6:7" s="73" customFormat="1" ht="12.75" customHeight="1">
      <c r="F513" s="74"/>
      <c r="G513" s="74"/>
    </row>
    <row r="514" spans="6:7" s="73" customFormat="1" ht="12.75" customHeight="1">
      <c r="F514" s="74"/>
      <c r="G514" s="74"/>
    </row>
    <row r="515" spans="6:7" s="73" customFormat="1" ht="12.75" customHeight="1">
      <c r="F515" s="74"/>
      <c r="G515" s="74"/>
    </row>
    <row r="516" spans="6:7" s="73" customFormat="1" ht="12.75" customHeight="1">
      <c r="F516" s="74"/>
      <c r="G516" s="74"/>
    </row>
    <row r="517" spans="6:7" s="73" customFormat="1" ht="12.75" customHeight="1">
      <c r="F517" s="74"/>
      <c r="G517" s="74"/>
    </row>
    <row r="518" spans="6:7" s="73" customFormat="1" ht="12.75" customHeight="1">
      <c r="F518" s="74"/>
      <c r="G518" s="74"/>
    </row>
    <row r="519" spans="6:7" s="73" customFormat="1" ht="12.75" customHeight="1">
      <c r="F519" s="74"/>
      <c r="G519" s="74"/>
    </row>
    <row r="520" spans="6:7" s="73" customFormat="1" ht="12.75" customHeight="1">
      <c r="F520" s="74"/>
      <c r="G520" s="74"/>
    </row>
    <row r="521" spans="6:7" s="73" customFormat="1" ht="12.75" customHeight="1">
      <c r="F521" s="74"/>
      <c r="G521" s="74"/>
    </row>
    <row r="522" spans="6:7" s="73" customFormat="1" ht="12.75" customHeight="1">
      <c r="F522" s="74"/>
      <c r="G522" s="74"/>
    </row>
    <row r="523" spans="6:7" s="73" customFormat="1" ht="12.75" customHeight="1">
      <c r="F523" s="74"/>
      <c r="G523" s="74"/>
    </row>
    <row r="524" spans="6:7" s="73" customFormat="1" ht="12.75" customHeight="1">
      <c r="F524" s="74"/>
      <c r="G524" s="74"/>
    </row>
    <row r="525" spans="6:7" s="73" customFormat="1" ht="12.75" customHeight="1">
      <c r="F525" s="74"/>
      <c r="G525" s="74"/>
    </row>
    <row r="526" spans="6:7" s="73" customFormat="1" ht="20.25" customHeight="1">
      <c r="F526" s="74"/>
      <c r="G526" s="74"/>
    </row>
    <row r="527" spans="6:7" s="73" customFormat="1" ht="12.75" customHeight="1">
      <c r="F527" s="74"/>
      <c r="G527" s="74"/>
    </row>
    <row r="528" spans="6:7" s="73" customFormat="1" ht="12.75" customHeight="1">
      <c r="F528" s="74"/>
      <c r="G528" s="74"/>
    </row>
    <row r="529" spans="6:7" s="73" customFormat="1" ht="12.75" customHeight="1">
      <c r="F529" s="74"/>
      <c r="G529" s="74"/>
    </row>
    <row r="530" spans="6:7" s="73" customFormat="1" ht="12.75" customHeight="1">
      <c r="F530" s="74"/>
      <c r="G530" s="74"/>
    </row>
    <row r="531" spans="6:7" s="73" customFormat="1" ht="12.75" customHeight="1">
      <c r="F531" s="74"/>
      <c r="G531" s="74"/>
    </row>
    <row r="532" spans="6:7" s="73" customFormat="1" ht="12.75" customHeight="1">
      <c r="F532" s="74"/>
      <c r="G532" s="74"/>
    </row>
    <row r="533" spans="6:7" s="73" customFormat="1" ht="12.75" customHeight="1">
      <c r="F533" s="74"/>
      <c r="G533" s="74"/>
    </row>
    <row r="534" spans="6:7" s="73" customFormat="1" ht="12.75" customHeight="1">
      <c r="F534" s="74"/>
      <c r="G534" s="74"/>
    </row>
    <row r="535" spans="6:7" s="73" customFormat="1" ht="12.75" customHeight="1">
      <c r="F535" s="74"/>
      <c r="G535" s="74"/>
    </row>
    <row r="536" spans="6:7" s="73" customFormat="1" ht="12.75" customHeight="1">
      <c r="F536" s="74"/>
      <c r="G536" s="74"/>
    </row>
    <row r="537" spans="6:7" s="73" customFormat="1" ht="12.75" customHeight="1">
      <c r="F537" s="74"/>
      <c r="G537" s="74"/>
    </row>
    <row r="538" spans="6:7" s="73" customFormat="1" ht="25.5" customHeight="1">
      <c r="F538" s="74"/>
      <c r="G538" s="74"/>
    </row>
    <row r="539" spans="6:7" s="73" customFormat="1" ht="12.75" customHeight="1">
      <c r="F539" s="74"/>
      <c r="G539" s="74"/>
    </row>
    <row r="540" spans="6:7" s="73" customFormat="1" ht="12.75" customHeight="1">
      <c r="F540" s="74"/>
      <c r="G540" s="74"/>
    </row>
    <row r="541" spans="6:7" s="73" customFormat="1" ht="12.75" customHeight="1">
      <c r="F541" s="74"/>
      <c r="G541" s="74"/>
    </row>
    <row r="542" spans="6:7" s="73" customFormat="1" ht="12.75" customHeight="1">
      <c r="F542" s="74"/>
      <c r="G542" s="74"/>
    </row>
    <row r="543" spans="6:7" s="73" customFormat="1" ht="12.75" customHeight="1">
      <c r="F543" s="74"/>
      <c r="G543" s="74"/>
    </row>
    <row r="544" spans="6:7" s="73" customFormat="1" ht="12.75" customHeight="1">
      <c r="F544" s="74"/>
      <c r="G544" s="74"/>
    </row>
    <row r="545" spans="6:7" s="73" customFormat="1" ht="12.75" customHeight="1">
      <c r="F545" s="74"/>
      <c r="G545" s="74"/>
    </row>
    <row r="546" spans="6:7" s="73" customFormat="1" ht="12.75" customHeight="1">
      <c r="F546" s="74"/>
      <c r="G546" s="74"/>
    </row>
    <row r="547" spans="6:7" s="73" customFormat="1" ht="12.75" customHeight="1">
      <c r="F547" s="74"/>
      <c r="G547" s="74"/>
    </row>
    <row r="548" spans="6:7" s="73" customFormat="1" ht="12.75" customHeight="1">
      <c r="F548" s="74"/>
      <c r="G548" s="74"/>
    </row>
    <row r="549" spans="6:7" s="73" customFormat="1" ht="12.75" customHeight="1">
      <c r="F549" s="74"/>
      <c r="G549" s="74"/>
    </row>
    <row r="550" spans="6:7" s="73" customFormat="1" ht="12.75" customHeight="1">
      <c r="F550" s="74"/>
      <c r="G550" s="74"/>
    </row>
    <row r="551" spans="6:7" s="73" customFormat="1" ht="12.75" customHeight="1">
      <c r="F551" s="74"/>
      <c r="G551" s="74"/>
    </row>
    <row r="552" spans="6:7" s="73" customFormat="1" ht="12.75" customHeight="1">
      <c r="F552" s="74"/>
      <c r="G552" s="74"/>
    </row>
    <row r="553" spans="6:7" s="73" customFormat="1" ht="12.75" customHeight="1">
      <c r="F553" s="74"/>
      <c r="G553" s="74"/>
    </row>
    <row r="554" spans="6:7" s="73" customFormat="1" ht="12.75" customHeight="1">
      <c r="F554" s="74"/>
      <c r="G554" s="74"/>
    </row>
    <row r="555" spans="6:7" s="73" customFormat="1" ht="12.75" customHeight="1">
      <c r="F555" s="74"/>
      <c r="G555" s="74"/>
    </row>
    <row r="556" spans="6:7" s="73" customFormat="1" ht="12.75" customHeight="1">
      <c r="F556" s="74"/>
      <c r="G556" s="74"/>
    </row>
    <row r="557" spans="6:7" s="73" customFormat="1" ht="12.75" customHeight="1">
      <c r="F557" s="74"/>
      <c r="G557" s="74"/>
    </row>
    <row r="558" spans="6:7" s="73" customFormat="1" ht="12.75" customHeight="1">
      <c r="F558" s="74"/>
      <c r="G558" s="74"/>
    </row>
    <row r="559" spans="6:7" s="73" customFormat="1" ht="12.75" customHeight="1">
      <c r="F559" s="74"/>
      <c r="G559" s="74"/>
    </row>
    <row r="560" spans="6:7" s="73" customFormat="1" ht="12.75" customHeight="1">
      <c r="F560" s="74"/>
      <c r="G560" s="74"/>
    </row>
    <row r="561" spans="6:7" s="73" customFormat="1" ht="12.75" customHeight="1">
      <c r="F561" s="74"/>
      <c r="G561" s="74"/>
    </row>
    <row r="562" spans="6:7" s="73" customFormat="1" ht="12.75" customHeight="1">
      <c r="F562" s="74"/>
      <c r="G562" s="74"/>
    </row>
    <row r="563" spans="6:7" s="73" customFormat="1" ht="12.75" customHeight="1">
      <c r="F563" s="74"/>
      <c r="G563" s="74"/>
    </row>
    <row r="564" spans="6:7" s="73" customFormat="1" ht="12.75" customHeight="1">
      <c r="F564" s="74"/>
      <c r="G564" s="74"/>
    </row>
    <row r="565" spans="6:7" s="73" customFormat="1" ht="12.75" customHeight="1">
      <c r="F565" s="74"/>
      <c r="G565" s="74"/>
    </row>
    <row r="566" spans="6:7" s="73" customFormat="1" ht="12.75" customHeight="1">
      <c r="F566" s="74"/>
      <c r="G566" s="74"/>
    </row>
    <row r="567" spans="6:7" s="73" customFormat="1" ht="12.75" customHeight="1">
      <c r="F567" s="74"/>
      <c r="G567" s="74"/>
    </row>
    <row r="568" spans="6:7" s="73" customFormat="1" ht="12.75" customHeight="1">
      <c r="F568" s="74"/>
      <c r="G568" s="74"/>
    </row>
    <row r="569" spans="6:7" s="73" customFormat="1" ht="12.75" customHeight="1">
      <c r="F569" s="74"/>
      <c r="G569" s="74"/>
    </row>
    <row r="570" spans="6:7" s="73" customFormat="1" ht="12.75" customHeight="1">
      <c r="F570" s="74"/>
      <c r="G570" s="74"/>
    </row>
    <row r="571" spans="6:7" s="73" customFormat="1" ht="12.75" customHeight="1">
      <c r="F571" s="74"/>
      <c r="G571" s="74"/>
    </row>
    <row r="572" spans="6:7" s="73" customFormat="1" ht="12.75" customHeight="1">
      <c r="F572" s="74"/>
      <c r="G572" s="74"/>
    </row>
    <row r="573" spans="6:7" s="73" customFormat="1" ht="12.75" customHeight="1">
      <c r="F573" s="74"/>
      <c r="G573" s="74"/>
    </row>
    <row r="574" spans="6:7" s="73" customFormat="1" ht="12.75" customHeight="1">
      <c r="F574" s="74"/>
      <c r="G574" s="74"/>
    </row>
    <row r="575" spans="6:7" s="73" customFormat="1" ht="12.75" customHeight="1">
      <c r="F575" s="74"/>
      <c r="G575" s="74"/>
    </row>
    <row r="576" spans="6:7" s="73" customFormat="1" ht="12.75" customHeight="1">
      <c r="F576" s="74"/>
      <c r="G576" s="74"/>
    </row>
    <row r="577" spans="6:7" s="73" customFormat="1" ht="12.75" customHeight="1">
      <c r="F577" s="74"/>
      <c r="G577" s="74"/>
    </row>
    <row r="578" spans="6:7" s="73" customFormat="1" ht="12.75" customHeight="1">
      <c r="F578" s="74"/>
      <c r="G578" s="74"/>
    </row>
    <row r="579" spans="6:7" s="73" customFormat="1" ht="12.75" customHeight="1">
      <c r="F579" s="74"/>
      <c r="G579" s="74"/>
    </row>
    <row r="580" spans="6:7" s="73" customFormat="1" ht="12.75" customHeight="1">
      <c r="F580" s="74"/>
      <c r="G580" s="74"/>
    </row>
    <row r="581" spans="6:7" s="73" customFormat="1" ht="12.75" customHeight="1">
      <c r="F581" s="74"/>
      <c r="G581" s="74"/>
    </row>
    <row r="582" spans="6:7" s="73" customFormat="1" ht="12.75" customHeight="1">
      <c r="F582" s="74"/>
      <c r="G582" s="74"/>
    </row>
    <row r="583" spans="6:7" s="73" customFormat="1" ht="12.75" customHeight="1">
      <c r="F583" s="74"/>
      <c r="G583" s="74"/>
    </row>
    <row r="584" spans="6:7" s="73" customFormat="1" ht="12.75" customHeight="1">
      <c r="F584" s="74"/>
      <c r="G584" s="74"/>
    </row>
    <row r="585" spans="6:7" s="73" customFormat="1" ht="12.75" customHeight="1">
      <c r="F585" s="74"/>
      <c r="G585" s="74"/>
    </row>
    <row r="586" spans="6:7" s="73" customFormat="1" ht="12.75" customHeight="1">
      <c r="F586" s="74"/>
      <c r="G586" s="74"/>
    </row>
    <row r="587" spans="6:7" s="73" customFormat="1" ht="12.75" customHeight="1">
      <c r="F587" s="74"/>
      <c r="G587" s="74"/>
    </row>
    <row r="588" spans="6:7" s="73" customFormat="1" ht="12.75" customHeight="1">
      <c r="F588" s="74"/>
      <c r="G588" s="74"/>
    </row>
    <row r="589" spans="6:7" s="73" customFormat="1" ht="12.75" customHeight="1">
      <c r="F589" s="74"/>
      <c r="G589" s="74"/>
    </row>
    <row r="590" spans="6:7" s="73" customFormat="1" ht="12.75" customHeight="1">
      <c r="F590" s="74"/>
      <c r="G590" s="74"/>
    </row>
    <row r="591" spans="6:7" s="73" customFormat="1" ht="12.75" customHeight="1">
      <c r="F591" s="74"/>
      <c r="G591" s="74"/>
    </row>
    <row r="592" spans="6:7" s="73" customFormat="1" ht="12.75" customHeight="1">
      <c r="F592" s="74"/>
      <c r="G592" s="74"/>
    </row>
    <row r="593" spans="6:7" s="73" customFormat="1" ht="12.75" customHeight="1">
      <c r="F593" s="74"/>
      <c r="G593" s="74"/>
    </row>
    <row r="594" spans="6:7" s="73" customFormat="1" ht="12.75" customHeight="1">
      <c r="F594" s="74"/>
      <c r="G594" s="74"/>
    </row>
    <row r="595" spans="6:7" s="73" customFormat="1" ht="12.75" customHeight="1">
      <c r="F595" s="74"/>
      <c r="G595" s="74"/>
    </row>
    <row r="596" spans="6:7" s="73" customFormat="1" ht="12.75" customHeight="1">
      <c r="F596" s="74"/>
      <c r="G596" s="74"/>
    </row>
    <row r="597" spans="6:7" s="73" customFormat="1" ht="12.75" customHeight="1">
      <c r="F597" s="74"/>
      <c r="G597" s="74"/>
    </row>
    <row r="598" spans="6:7" s="73" customFormat="1" ht="12" customHeight="1">
      <c r="F598" s="74"/>
      <c r="G598" s="74"/>
    </row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736" spans="1:5" ht="12.75">
      <c r="A736" s="76"/>
      <c r="B736" s="77"/>
      <c r="C736" s="78"/>
      <c r="D736" s="37"/>
      <c r="E736" s="43"/>
    </row>
    <row r="737" ht="12">
      <c r="D737" s="3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Sweetwater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Pearson</dc:creator>
  <cp:keywords/>
  <dc:description/>
  <cp:lastModifiedBy>dan</cp:lastModifiedBy>
  <dcterms:created xsi:type="dcterms:W3CDTF">2010-08-26T18:52:17Z</dcterms:created>
  <dcterms:modified xsi:type="dcterms:W3CDTF">2010-09-29T18:58:50Z</dcterms:modified>
  <cp:category/>
  <cp:version/>
  <cp:contentType/>
  <cp:contentStatus/>
</cp:coreProperties>
</file>